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0730" windowHeight="11760" activeTab="1"/>
  </bookViews>
  <sheets>
    <sheet name="Инструкция" sheetId="9" r:id="rId1"/>
    <sheet name="ДК для школы" sheetId="8" r:id="rId2"/>
  </sheets>
  <definedNames>
    <definedName name="общественный">'ДК для школы'!$S$2:$S$5</definedName>
    <definedName name="список">'ДК для школы'!$R$2:$R$4</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R14" i="8"/>
  <c r="R15"/>
  <c r="R16"/>
  <c r="R17"/>
  <c r="R18"/>
  <c r="T24" l="1"/>
  <c r="T29" s="1"/>
  <c r="T23"/>
  <c r="T28" s="1"/>
  <c r="T22"/>
  <c r="T27" s="1"/>
  <c r="T21"/>
  <c r="T26" s="1"/>
  <c r="T20"/>
  <c r="T25" s="1"/>
  <c r="R19"/>
  <c r="E20" l="1"/>
  <c r="F20"/>
  <c r="G20"/>
  <c r="H20"/>
  <c r="I20"/>
  <c r="J20"/>
  <c r="K20"/>
  <c r="L20"/>
  <c r="M20"/>
  <c r="N20"/>
  <c r="O20"/>
  <c r="P20"/>
  <c r="Q20"/>
  <c r="D20"/>
  <c r="D21"/>
  <c r="Q24" l="1"/>
  <c r="Q29" s="1"/>
  <c r="P24"/>
  <c r="P29" s="1"/>
  <c r="O24"/>
  <c r="O29" s="1"/>
  <c r="N24"/>
  <c r="N29" s="1"/>
  <c r="M24"/>
  <c r="M29" s="1"/>
  <c r="L24"/>
  <c r="L29" s="1"/>
  <c r="K24"/>
  <c r="K29" s="1"/>
  <c r="J24"/>
  <c r="J29" s="1"/>
  <c r="I24"/>
  <c r="I29" s="1"/>
  <c r="H24"/>
  <c r="H29" s="1"/>
  <c r="G24"/>
  <c r="G29" s="1"/>
  <c r="F24"/>
  <c r="F29" s="1"/>
  <c r="E24"/>
  <c r="E29" s="1"/>
  <c r="D24"/>
  <c r="D29" s="1"/>
  <c r="Q23"/>
  <c r="Q28" s="1"/>
  <c r="P23"/>
  <c r="P28" s="1"/>
  <c r="O23"/>
  <c r="O28" s="1"/>
  <c r="N23"/>
  <c r="N28" s="1"/>
  <c r="M23"/>
  <c r="M28" s="1"/>
  <c r="L23"/>
  <c r="L28" s="1"/>
  <c r="K23"/>
  <c r="K28" s="1"/>
  <c r="J23"/>
  <c r="J28" s="1"/>
  <c r="I23"/>
  <c r="I28" s="1"/>
  <c r="H23"/>
  <c r="H28" s="1"/>
  <c r="G23"/>
  <c r="G28" s="1"/>
  <c r="F23"/>
  <c r="F28" s="1"/>
  <c r="E23"/>
  <c r="E28" s="1"/>
  <c r="D23"/>
  <c r="D28" s="1"/>
  <c r="Q22"/>
  <c r="P22"/>
  <c r="O22"/>
  <c r="N22"/>
  <c r="M22"/>
  <c r="L22"/>
  <c r="K22"/>
  <c r="J22"/>
  <c r="I22"/>
  <c r="H22"/>
  <c r="G22"/>
  <c r="F22"/>
  <c r="E22"/>
  <c r="D22"/>
  <c r="Q21"/>
  <c r="P21"/>
  <c r="O21"/>
  <c r="N21"/>
  <c r="M21"/>
  <c r="L21"/>
  <c r="K21"/>
  <c r="J21"/>
  <c r="I21"/>
  <c r="H21"/>
  <c r="G21"/>
  <c r="F21"/>
  <c r="E21"/>
  <c r="S19"/>
</calcChain>
</file>

<file path=xl/sharedStrings.xml><?xml version="1.0" encoding="utf-8"?>
<sst xmlns="http://schemas.openxmlformats.org/spreadsheetml/2006/main" count="146" uniqueCount="89">
  <si>
    <t>Всего баллов</t>
  </si>
  <si>
    <t xml:space="preserve">№ п/п </t>
  </si>
  <si>
    <t xml:space="preserve">Задание №1 </t>
  </si>
  <si>
    <t xml:space="preserve">Задание №2 </t>
  </si>
  <si>
    <t>Задание №3</t>
  </si>
  <si>
    <t>Задание №4</t>
  </si>
  <si>
    <t xml:space="preserve">Задание №5 </t>
  </si>
  <si>
    <t xml:space="preserve">Задание №6 </t>
  </si>
  <si>
    <t xml:space="preserve">Задание №7 </t>
  </si>
  <si>
    <t xml:space="preserve">Задание №8 </t>
  </si>
  <si>
    <t>Задание №9</t>
  </si>
  <si>
    <t xml:space="preserve">Задание №10 </t>
  </si>
  <si>
    <t>(подпись) __________________(расшифровка)_____________</t>
  </si>
  <si>
    <t>Задание №11</t>
  </si>
  <si>
    <t>Задание №12</t>
  </si>
  <si>
    <t xml:space="preserve">Задание №13 </t>
  </si>
  <si>
    <t xml:space="preserve">Задание №14 </t>
  </si>
  <si>
    <t xml:space="preserve">КОД учащегося </t>
  </si>
  <si>
    <r>
      <t>Уровень выполнения заданий (количество баллов и % выполнения) **м</t>
    </r>
    <r>
      <rPr>
        <b/>
        <sz val="11"/>
        <rFont val="Times New Roman"/>
        <family val="1"/>
        <charset val="204"/>
      </rPr>
      <t>аксимальный балл - _______</t>
    </r>
  </si>
  <si>
    <r>
      <t xml:space="preserve">Количество детей, получивших 1 балл </t>
    </r>
    <r>
      <rPr>
        <b/>
        <sz val="10"/>
        <rFont val="Calibri"/>
        <family val="2"/>
        <charset val="204"/>
        <scheme val="minor"/>
      </rPr>
      <t>(в процентах)</t>
    </r>
  </si>
  <si>
    <r>
      <t xml:space="preserve">Количество детей, получивших 3 балла </t>
    </r>
    <r>
      <rPr>
        <b/>
        <sz val="10"/>
        <rFont val="Calibri"/>
        <family val="2"/>
        <charset val="204"/>
        <scheme val="minor"/>
      </rPr>
      <t>(в процентах)</t>
    </r>
  </si>
  <si>
    <r>
      <t xml:space="preserve">Количество детей, получивших 2 балла </t>
    </r>
    <r>
      <rPr>
        <b/>
        <sz val="10"/>
        <rFont val="Calibri"/>
        <family val="2"/>
        <charset val="204"/>
        <scheme val="minor"/>
      </rPr>
      <t>(в процентах)</t>
    </r>
  </si>
  <si>
    <r>
      <t xml:space="preserve">Количество детей, получивших 4 балла </t>
    </r>
    <r>
      <rPr>
        <b/>
        <sz val="10"/>
        <rFont val="Calibri"/>
        <family val="2"/>
        <charset val="204"/>
        <scheme val="minor"/>
      </rPr>
      <t>(в процентах)</t>
    </r>
  </si>
  <si>
    <t>итого участников:</t>
  </si>
  <si>
    <t xml:space="preserve">Количество детей, получивших 2 балла </t>
  </si>
  <si>
    <t xml:space="preserve">Количество детей, получивших 3 балла </t>
  </si>
  <si>
    <t>Количество детей, получивших 4 балла</t>
  </si>
  <si>
    <t>Количество детей, получивших 1 балл*</t>
  </si>
  <si>
    <t>*Количество детей, получивших определенный балл, подсчитывается по формуле</t>
  </si>
  <si>
    <t xml:space="preserve">Члены школьной экспертной комиссии, проверявшие работу: </t>
  </si>
  <si>
    <t>** Если учащийся отсутствовал,   графы  "задания"," всего баллов" и " отметка" не заполняются</t>
  </si>
  <si>
    <t>вариант (или "отсутствовал"**)</t>
  </si>
  <si>
    <t>высокий</t>
  </si>
  <si>
    <t>средний</t>
  </si>
  <si>
    <t>низкий</t>
  </si>
  <si>
    <t xml:space="preserve">общественный </t>
  </si>
  <si>
    <t>образовательный</t>
  </si>
  <si>
    <t>личный</t>
  </si>
  <si>
    <r>
      <t>контекст задания</t>
    </r>
    <r>
      <rPr>
        <i/>
        <sz val="10"/>
        <color theme="1"/>
        <rFont val="Times New Roman"/>
        <family val="1"/>
        <charset val="204"/>
      </rPr>
      <t xml:space="preserve"> (выберите из выпадающего списка)</t>
    </r>
  </si>
  <si>
    <r>
      <t xml:space="preserve">уровень сложности  </t>
    </r>
    <r>
      <rPr>
        <i/>
        <sz val="10"/>
        <color theme="1"/>
        <rFont val="Times New Roman"/>
        <family val="1"/>
        <charset val="204"/>
      </rPr>
      <t>(выберите из выпадающего списка)</t>
    </r>
  </si>
  <si>
    <t>повышенный</t>
  </si>
  <si>
    <t>недостаточный</t>
  </si>
  <si>
    <t>Количество детей, получивших 0 баллов*</t>
  </si>
  <si>
    <r>
      <t xml:space="preserve">Количество детей, получивших 0 баллов </t>
    </r>
    <r>
      <rPr>
        <b/>
        <sz val="10"/>
        <rFont val="Calibri"/>
        <family val="2"/>
        <charset val="204"/>
        <scheme val="minor"/>
      </rPr>
      <t>(в процентах)</t>
    </r>
  </si>
  <si>
    <t>научный</t>
  </si>
  <si>
    <t>количество детей, выполнивших работу на уровень ФГ:</t>
  </si>
  <si>
    <t>процент детей, выполнивших работу на уровень ФГ:</t>
  </si>
  <si>
    <t>Процент выполнения заданий</t>
  </si>
  <si>
    <t>Диагностическая карта функциональной грамотности</t>
  </si>
  <si>
    <r>
      <t xml:space="preserve">Секретарь школьной экспертной комиссии: </t>
    </r>
    <r>
      <rPr>
        <i/>
        <sz val="12"/>
        <color theme="1"/>
        <rFont val="Times New Roman"/>
        <family val="1"/>
        <charset val="204"/>
      </rPr>
      <t xml:space="preserve">(при наличии)  </t>
    </r>
    <r>
      <rPr>
        <sz val="12"/>
        <color theme="1"/>
        <rFont val="Times New Roman"/>
        <family val="1"/>
        <charset val="204"/>
      </rPr>
      <t xml:space="preserve">                                                             (подпись) _________________(расшифровка)______________</t>
    </r>
  </si>
  <si>
    <t xml:space="preserve">повышенный </t>
  </si>
  <si>
    <t xml:space="preserve">Уровень сформированности ФГ </t>
  </si>
  <si>
    <r>
      <t>«Диагностическая карта мониторинга функциональной грамотности для школы»</t>
    </r>
    <r>
      <rPr>
        <sz val="14"/>
        <color theme="1"/>
        <rFont val="Times New Roman"/>
        <family val="1"/>
        <charset val="204"/>
      </rPr>
      <t xml:space="preserve"> заполняется педагогом, проводившем диагностическую работу в своем классе.</t>
    </r>
  </si>
  <si>
    <t>В «шапке» карты вносятся общие сведения (название ОО, количество обучающихся и т.д).</t>
  </si>
  <si>
    <r>
      <t xml:space="preserve">В таблицу включены </t>
    </r>
    <r>
      <rPr>
        <b/>
        <sz val="14"/>
        <color theme="1"/>
        <rFont val="Times New Roman"/>
        <family val="1"/>
        <charset val="204"/>
      </rPr>
      <t>столбики</t>
    </r>
    <r>
      <rPr>
        <sz val="14"/>
        <color theme="1"/>
        <rFont val="Times New Roman"/>
        <family val="1"/>
        <charset val="204"/>
      </rPr>
      <t>:</t>
    </r>
  </si>
  <si>
    <r>
      <t>«В»</t>
    </r>
    <r>
      <rPr>
        <sz val="14"/>
        <color theme="1"/>
        <rFont val="Times New Roman"/>
        <family val="1"/>
        <charset val="204"/>
      </rPr>
      <t xml:space="preserve"> - код учащегося;</t>
    </r>
  </si>
  <si>
    <r>
      <t>«С»</t>
    </r>
    <r>
      <rPr>
        <sz val="14"/>
        <color theme="1"/>
        <rFont val="Times New Roman"/>
        <family val="1"/>
        <charset val="204"/>
      </rPr>
      <t xml:space="preserve"> - вариант (или «отсутствовал»);</t>
    </r>
  </si>
  <si>
    <r>
      <t>«D»</t>
    </r>
    <r>
      <rPr>
        <sz val="14"/>
        <color theme="1"/>
        <rFont val="Times New Roman"/>
        <family val="1"/>
        <charset val="204"/>
      </rPr>
      <t xml:space="preserve"> - «АА» - ячейки для внесения баллов за каждое задание, выполненное участником диагностической работы. Для каждого вида ФГ количество заданий отличается, заполняется необходимое количество ячеек (лишние ячейки оставляются пустыми). Нумерацию заданий возможно менять, если одно задание оценивается несколькими критериями, например, задание 8 оценивается двумя критериями:</t>
    </r>
  </si>
  <si>
    <t>Задание №8</t>
  </si>
  <si>
    <t xml:space="preserve">Задание №9 </t>
  </si>
  <si>
    <t>Задание №10</t>
  </si>
  <si>
    <r>
      <t>«АВ»</t>
    </r>
    <r>
      <rPr>
        <sz val="14"/>
        <color theme="1"/>
        <rFont val="Times New Roman"/>
        <family val="1"/>
        <charset val="204"/>
      </rPr>
      <t xml:space="preserve"> - всего баллов, заполняется автоматически на основе суммирования всех баллов участника диагностической работы;</t>
    </r>
  </si>
  <si>
    <r>
      <t>«АС»</t>
    </r>
    <r>
      <rPr>
        <sz val="14"/>
        <color theme="1"/>
        <rFont val="Times New Roman"/>
        <family val="1"/>
        <charset val="204"/>
      </rPr>
      <t xml:space="preserve"> - процент выполнения заданий учащимся, вычисляется:</t>
    </r>
  </si>
  <si>
    <t>Выполненное количество заданий *100 / общее количество заданий</t>
  </si>
  <si>
    <t>Например, всего заданий 14, выполнено 9: 9*100 / 14 =64%</t>
  </si>
  <si>
    <t>«АD» - уровень сформированности ФГ (для заданий из сайта http://skiv.instrao.ru/support/demonstratsionnye-materialya/), исходя из процента выполненных заданий выбрать из выпадающего списка:</t>
  </si>
  <si>
    <t>- до 20% - недостаточный;</t>
  </si>
  <si>
    <t>- 21-40% - низкий;</t>
  </si>
  <si>
    <t>- 41-60% - средний;</t>
  </si>
  <si>
    <t>- 61-80% - повышенный;</t>
  </si>
  <si>
    <t>- 81-100% - высокий;</t>
  </si>
  <si>
    <t>Для  заданий из  сайта https://fg.resh.edu.ru/functionalliteracy/events  столбец «АD» заполняется согласно критериям ФГ РЭШ.</t>
  </si>
  <si>
    <r>
      <t xml:space="preserve">В следующих </t>
    </r>
    <r>
      <rPr>
        <b/>
        <sz val="14"/>
        <color theme="1"/>
        <rFont val="Times New Roman"/>
        <family val="1"/>
        <charset val="204"/>
      </rPr>
      <t xml:space="preserve">строках </t>
    </r>
    <r>
      <rPr>
        <sz val="14"/>
        <color theme="1"/>
        <rFont val="Times New Roman"/>
        <family val="1"/>
        <charset val="204"/>
      </rPr>
      <t>автоматически по формуле заполняются данные:</t>
    </r>
  </si>
  <si>
    <r>
      <t xml:space="preserve">67-71 – </t>
    </r>
    <r>
      <rPr>
        <b/>
        <sz val="14"/>
        <color theme="1"/>
        <rFont val="Times New Roman"/>
        <family val="1"/>
        <charset val="204"/>
      </rPr>
      <t>количество детей</t>
    </r>
    <r>
      <rPr>
        <sz val="14"/>
        <color theme="1"/>
        <rFont val="Times New Roman"/>
        <family val="1"/>
        <charset val="204"/>
      </rPr>
      <t>, получивших определенный балл (0,1,2,3,4 балла) за конкретное задание;</t>
    </r>
  </si>
  <si>
    <r>
      <t xml:space="preserve">72-76 – </t>
    </r>
    <r>
      <rPr>
        <b/>
        <sz val="14"/>
        <color theme="1"/>
        <rFont val="Times New Roman"/>
        <family val="1"/>
        <charset val="204"/>
      </rPr>
      <t>процент детей</t>
    </r>
    <r>
      <rPr>
        <sz val="14"/>
        <color theme="1"/>
        <rFont val="Times New Roman"/>
        <family val="1"/>
        <charset val="204"/>
      </rPr>
      <t>, получивших определенный балл (0,1,2,3,4 балла) за конкретное задание;</t>
    </r>
  </si>
  <si>
    <r>
      <t xml:space="preserve">67-71 (столбик </t>
    </r>
    <r>
      <rPr>
        <b/>
        <sz val="14"/>
        <color theme="1"/>
        <rFont val="Times New Roman"/>
        <family val="1"/>
        <charset val="204"/>
      </rPr>
      <t xml:space="preserve">«АD») – </t>
    </r>
    <r>
      <rPr>
        <sz val="14"/>
        <color theme="1"/>
        <rFont val="Times New Roman"/>
        <family val="1"/>
        <charset val="204"/>
      </rPr>
      <t xml:space="preserve">автозаполняется </t>
    </r>
    <r>
      <rPr>
        <b/>
        <sz val="14"/>
        <color theme="1"/>
        <rFont val="Times New Roman"/>
        <family val="1"/>
        <charset val="204"/>
      </rPr>
      <t>количество</t>
    </r>
    <r>
      <rPr>
        <sz val="14"/>
        <color theme="1"/>
        <rFont val="Times New Roman"/>
        <family val="1"/>
        <charset val="204"/>
      </rPr>
      <t xml:space="preserve"> детей, выполнивших работу на определенный уровень ФГ (недостаточный, низкий, средний, повышенный высокий);</t>
    </r>
  </si>
  <si>
    <r>
      <t xml:space="preserve">72-76 (столбик </t>
    </r>
    <r>
      <rPr>
        <b/>
        <sz val="14"/>
        <color theme="1"/>
        <rFont val="Times New Roman"/>
        <family val="1"/>
        <charset val="204"/>
      </rPr>
      <t xml:space="preserve">«АD») - </t>
    </r>
    <r>
      <rPr>
        <sz val="14"/>
        <color theme="1"/>
        <rFont val="Times New Roman"/>
        <family val="1"/>
        <charset val="204"/>
      </rPr>
      <t xml:space="preserve">автозаполняется </t>
    </r>
    <r>
      <rPr>
        <b/>
        <sz val="14"/>
        <color theme="1"/>
        <rFont val="Times New Roman"/>
        <family val="1"/>
        <charset val="204"/>
      </rPr>
      <t>процент</t>
    </r>
    <r>
      <rPr>
        <sz val="14"/>
        <color theme="1"/>
        <rFont val="Times New Roman"/>
        <family val="1"/>
        <charset val="204"/>
      </rPr>
      <t xml:space="preserve"> детей, выполнивших работу на определенный уровень ФГ (недостаточный, низкий, средний, повышенный высокий);</t>
    </r>
  </si>
  <si>
    <r>
      <t>Карта анализа школы подписывается экспертами, проверявшими диагностические работы, и передается муниципальному координатору</t>
    </r>
    <r>
      <rPr>
        <b/>
        <sz val="14"/>
        <color theme="1"/>
        <rFont val="Times New Roman"/>
        <family val="1"/>
        <charset val="204"/>
      </rPr>
      <t xml:space="preserve"> </t>
    </r>
    <r>
      <rPr>
        <sz val="14"/>
        <color theme="1"/>
        <rFont val="Times New Roman"/>
        <family val="1"/>
        <charset val="204"/>
      </rPr>
      <t>для заполнения и свода данных на карте анализа по муниципалитету.</t>
    </r>
  </si>
  <si>
    <t>Инструкция по заполнению формы анализа мониторинга                                           функциональной грамотности для школы</t>
  </si>
  <si>
    <t>МОБУ СОШ с.Ишпарсово</t>
  </si>
  <si>
    <t>7 из них выполнили работу  5</t>
  </si>
  <si>
    <t>Идрисова Р.Г</t>
  </si>
  <si>
    <t>Стерлитамакский</t>
  </si>
  <si>
    <t>Евдокимова Н.Ю</t>
  </si>
  <si>
    <t>отст</t>
  </si>
  <si>
    <t>20 мая 2021 г</t>
  </si>
  <si>
    <t>Фомина Н.В</t>
  </si>
  <si>
    <t>Кузнецова Л.В</t>
  </si>
  <si>
    <t>8 класса</t>
  </si>
</sst>
</file>

<file path=xl/styles.xml><?xml version="1.0" encoding="utf-8"?>
<styleSheet xmlns="http://schemas.openxmlformats.org/spreadsheetml/2006/main">
  <numFmts count="1">
    <numFmt numFmtId="164" formatCode="0.0"/>
  </numFmts>
  <fonts count="26">
    <font>
      <sz val="11"/>
      <color theme="1"/>
      <name val="Calibri"/>
      <family val="2"/>
      <scheme val="minor"/>
    </font>
    <font>
      <sz val="11"/>
      <color theme="1"/>
      <name val="Times New Roman"/>
      <family val="1"/>
      <charset val="204"/>
    </font>
    <font>
      <b/>
      <sz val="11"/>
      <color theme="1"/>
      <name val="Times New Roman"/>
      <family val="1"/>
      <charset val="204"/>
    </font>
    <font>
      <b/>
      <sz val="11"/>
      <color theme="1"/>
      <name val="Calibri"/>
      <family val="2"/>
      <charset val="204"/>
      <scheme val="minor"/>
    </font>
    <font>
      <sz val="12"/>
      <color theme="1"/>
      <name val="Times New Roman"/>
      <family val="1"/>
      <charset val="204"/>
    </font>
    <font>
      <sz val="11"/>
      <name val="Times New Roman"/>
      <family val="1"/>
      <charset val="204"/>
    </font>
    <font>
      <sz val="11"/>
      <name val="Calibri"/>
      <family val="2"/>
      <scheme val="minor"/>
    </font>
    <font>
      <b/>
      <sz val="11"/>
      <name val="Calibri"/>
      <family val="2"/>
      <charset val="204"/>
      <scheme val="minor"/>
    </font>
    <font>
      <sz val="11"/>
      <name val="Calibri"/>
      <family val="2"/>
      <charset val="204"/>
      <scheme val="minor"/>
    </font>
    <font>
      <b/>
      <sz val="11"/>
      <name val="Times New Roman"/>
      <family val="1"/>
      <charset val="204"/>
    </font>
    <font>
      <sz val="10"/>
      <name val="Calibri"/>
      <family val="2"/>
      <charset val="204"/>
      <scheme val="minor"/>
    </font>
    <font>
      <b/>
      <sz val="10"/>
      <name val="Calibri"/>
      <family val="2"/>
      <charset val="204"/>
      <scheme val="minor"/>
    </font>
    <font>
      <i/>
      <sz val="11"/>
      <color theme="1"/>
      <name val="Calibri"/>
      <family val="2"/>
      <charset val="204"/>
      <scheme val="minor"/>
    </font>
    <font>
      <b/>
      <sz val="10"/>
      <color theme="1"/>
      <name val="Times New Roman"/>
      <family val="1"/>
      <charset val="204"/>
    </font>
    <font>
      <sz val="11"/>
      <color theme="0"/>
      <name val="Calibri"/>
      <family val="2"/>
      <scheme val="minor"/>
    </font>
    <font>
      <i/>
      <sz val="10"/>
      <color theme="1"/>
      <name val="Times New Roman"/>
      <family val="1"/>
      <charset val="204"/>
    </font>
    <font>
      <b/>
      <sz val="12"/>
      <name val="Calibri"/>
      <family val="2"/>
      <charset val="204"/>
      <scheme val="minor"/>
    </font>
    <font>
      <sz val="11"/>
      <color theme="0"/>
      <name val="Calibri"/>
      <family val="2"/>
      <charset val="204"/>
      <scheme val="minor"/>
    </font>
    <font>
      <i/>
      <sz val="12"/>
      <color theme="1"/>
      <name val="Times New Roman"/>
      <family val="1"/>
      <charset val="204"/>
    </font>
    <font>
      <sz val="14"/>
      <color theme="1"/>
      <name val="Times New Roman"/>
      <family val="1"/>
      <charset val="204"/>
    </font>
    <font>
      <b/>
      <sz val="14"/>
      <color theme="1"/>
      <name val="Times New Roman"/>
      <family val="1"/>
      <charset val="204"/>
    </font>
    <font>
      <u/>
      <sz val="11"/>
      <color theme="10"/>
      <name val="Calibri"/>
      <family val="2"/>
      <scheme val="minor"/>
    </font>
    <font>
      <sz val="14"/>
      <color rgb="FF0000FF"/>
      <name val="Times New Roman"/>
      <family val="1"/>
      <charset val="204"/>
    </font>
    <font>
      <b/>
      <i/>
      <sz val="14"/>
      <color theme="1"/>
      <name val="Times New Roman"/>
      <family val="1"/>
      <charset val="204"/>
    </font>
    <font>
      <u/>
      <sz val="14"/>
      <color theme="10"/>
      <name val="Calibri"/>
      <family val="2"/>
      <scheme val="minor"/>
    </font>
    <font>
      <b/>
      <sz val="16"/>
      <color theme="1"/>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D9E2F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1" fillId="0" borderId="0" applyNumberFormat="0" applyFill="0" applyBorder="0" applyAlignment="0" applyProtection="0"/>
  </cellStyleXfs>
  <cellXfs count="99">
    <xf numFmtId="0" fontId="0" fillId="0" borderId="0" xfId="0"/>
    <xf numFmtId="2" fontId="0" fillId="0" borderId="0" xfId="0" applyNumberFormat="1" applyAlignment="1">
      <alignment wrapText="1"/>
    </xf>
    <xf numFmtId="0" fontId="1" fillId="0" borderId="1" xfId="0" applyFont="1" applyBorder="1"/>
    <xf numFmtId="0" fontId="5" fillId="0" borderId="1" xfId="0" applyFont="1" applyBorder="1"/>
    <xf numFmtId="0" fontId="6" fillId="0" borderId="0" xfId="0" applyFont="1"/>
    <xf numFmtId="0" fontId="0" fillId="0" borderId="0" xfId="0" applyNumberFormat="1"/>
    <xf numFmtId="0" fontId="5" fillId="0" borderId="1" xfId="0" applyFont="1" applyBorder="1" applyAlignment="1">
      <alignment horizontal="center" vertical="center" wrapText="1"/>
    </xf>
    <xf numFmtId="0" fontId="0" fillId="0" borderId="0" xfId="0" applyAlignment="1"/>
    <xf numFmtId="2" fontId="8" fillId="0" borderId="0" xfId="0" applyNumberFormat="1" applyFont="1" applyFill="1" applyBorder="1" applyAlignment="1">
      <alignment wrapText="1"/>
    </xf>
    <xf numFmtId="0" fontId="8" fillId="2" borderId="6" xfId="0" applyFont="1" applyFill="1" applyBorder="1" applyAlignment="1">
      <alignment horizontal="center" vertical="center" wrapText="1"/>
    </xf>
    <xf numFmtId="0" fontId="3" fillId="0" borderId="0" xfId="0" applyFont="1" applyAlignment="1">
      <alignment horizontal="left" vertical="top"/>
    </xf>
    <xf numFmtId="0" fontId="2" fillId="0" borderId="1" xfId="0" applyNumberFormat="1" applyFont="1" applyBorder="1" applyAlignment="1">
      <alignment horizontal="center" vertical="center" wrapText="1"/>
    </xf>
    <xf numFmtId="0" fontId="1" fillId="0" borderId="6" xfId="0" applyFont="1" applyBorder="1"/>
    <xf numFmtId="0" fontId="8"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2" fontId="8" fillId="2" borderId="1" xfId="0" applyNumberFormat="1" applyFont="1" applyFill="1" applyBorder="1" applyAlignment="1">
      <alignment horizontal="center" vertical="center" wrapText="1"/>
    </xf>
    <xf numFmtId="1" fontId="1" fillId="2" borderId="3"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1" xfId="0" applyNumberFormat="1" applyBorder="1"/>
    <xf numFmtId="0" fontId="14" fillId="0" borderId="0" xfId="0" applyFont="1"/>
    <xf numFmtId="1" fontId="17" fillId="4" borderId="0" xfId="0" applyNumberFormat="1" applyFont="1" applyFill="1" applyBorder="1" applyAlignment="1">
      <alignment horizontal="center" vertical="center" wrapText="1"/>
    </xf>
    <xf numFmtId="0" fontId="1" fillId="2" borderId="6" xfId="0" applyFont="1" applyFill="1" applyBorder="1"/>
    <xf numFmtId="0" fontId="8" fillId="3" borderId="6" xfId="0" applyFont="1" applyFill="1" applyBorder="1" applyAlignment="1">
      <alignment horizontal="center" vertical="center" wrapText="1"/>
    </xf>
    <xf numFmtId="0" fontId="7" fillId="3" borderId="1" xfId="0"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19" fillId="0" borderId="0" xfId="0" applyFont="1" applyAlignment="1">
      <alignment horizontal="center" vertical="center" wrapText="1"/>
    </xf>
    <xf numFmtId="0" fontId="0" fillId="0" borderId="0" xfId="0" applyAlignment="1">
      <alignment wrapText="1"/>
    </xf>
    <xf numFmtId="0" fontId="19" fillId="0" borderId="0" xfId="0" applyFont="1" applyAlignment="1">
      <alignment horizontal="justify" vertical="center" wrapText="1"/>
    </xf>
    <xf numFmtId="0" fontId="19" fillId="0" borderId="15" xfId="0" applyFont="1" applyBorder="1" applyAlignment="1">
      <alignment horizontal="left" vertical="center" wrapText="1"/>
    </xf>
    <xf numFmtId="0" fontId="19" fillId="5" borderId="11" xfId="0" applyFont="1" applyFill="1" applyBorder="1" applyAlignment="1">
      <alignment horizontal="left" vertical="center" wrapText="1"/>
    </xf>
    <xf numFmtId="0" fontId="19" fillId="0" borderId="11" xfId="0" applyFont="1" applyBorder="1" applyAlignment="1">
      <alignment horizontal="left" vertical="center" wrapText="1"/>
    </xf>
    <xf numFmtId="0" fontId="22" fillId="0" borderId="11" xfId="0" applyFont="1" applyBorder="1" applyAlignment="1">
      <alignment horizontal="left" vertical="top" wrapText="1"/>
    </xf>
    <xf numFmtId="0" fontId="19" fillId="0" borderId="16" xfId="0" applyFont="1" applyBorder="1" applyAlignment="1">
      <alignment horizontal="left" vertical="center" wrapText="1"/>
    </xf>
    <xf numFmtId="0"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9" fillId="0" borderId="13" xfId="0" applyFont="1" applyBorder="1" applyAlignment="1">
      <alignment horizontal="left" vertical="center" wrapText="1"/>
    </xf>
    <xf numFmtId="0" fontId="19" fillId="0" borderId="0" xfId="0" applyFont="1" applyBorder="1" applyAlignment="1">
      <alignment horizontal="left" vertical="center" wrapText="1"/>
    </xf>
    <xf numFmtId="0" fontId="19" fillId="0" borderId="14" xfId="0" applyFont="1" applyBorder="1" applyAlignment="1">
      <alignment horizontal="left" vertical="center" wrapText="1"/>
    </xf>
    <xf numFmtId="0" fontId="19" fillId="0" borderId="17" xfId="0" applyFont="1" applyBorder="1" applyAlignment="1">
      <alignment horizontal="left" vertical="center" wrapText="1"/>
    </xf>
    <xf numFmtId="0" fontId="19" fillId="0" borderId="7" xfId="0" applyFont="1" applyBorder="1" applyAlignment="1">
      <alignment horizontal="left" vertical="center" wrapText="1"/>
    </xf>
    <xf numFmtId="0" fontId="19" fillId="0" borderId="18" xfId="0" applyFont="1" applyBorder="1" applyAlignment="1">
      <alignment horizontal="left"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2" xfId="0" applyFont="1" applyBorder="1" applyAlignment="1">
      <alignment horizontal="center" vertical="center" wrapText="1"/>
    </xf>
    <xf numFmtId="0" fontId="20" fillId="0" borderId="13" xfId="0" applyFont="1" applyBorder="1" applyAlignment="1">
      <alignment horizontal="left" vertical="center" wrapText="1"/>
    </xf>
    <xf numFmtId="0" fontId="20" fillId="0" borderId="0" xfId="0" applyFont="1" applyBorder="1" applyAlignment="1">
      <alignment horizontal="left" vertical="center" wrapText="1"/>
    </xf>
    <xf numFmtId="0" fontId="20" fillId="0" borderId="14" xfId="0" applyFont="1" applyBorder="1" applyAlignment="1">
      <alignment horizontal="left" vertical="center" wrapText="1"/>
    </xf>
    <xf numFmtId="0" fontId="24" fillId="0" borderId="13" xfId="1" applyFont="1" applyBorder="1" applyAlignment="1">
      <alignment horizontal="left" vertical="center" wrapText="1"/>
    </xf>
    <xf numFmtId="0" fontId="24" fillId="0" borderId="0" xfId="1" applyFont="1" applyBorder="1" applyAlignment="1">
      <alignment horizontal="left" vertical="center" wrapText="1"/>
    </xf>
    <xf numFmtId="0" fontId="24" fillId="0" borderId="14" xfId="1" applyFont="1" applyBorder="1" applyAlignment="1">
      <alignment horizontal="left" vertical="center" wrapText="1"/>
    </xf>
    <xf numFmtId="0" fontId="23" fillId="0" borderId="13" xfId="0" applyFont="1" applyBorder="1" applyAlignment="1">
      <alignment horizontal="left" vertical="center" wrapText="1"/>
    </xf>
    <xf numFmtId="0" fontId="23" fillId="0" borderId="0" xfId="0" applyFont="1" applyBorder="1" applyAlignment="1">
      <alignment horizontal="left" vertical="center" wrapText="1"/>
    </xf>
    <xf numFmtId="0" fontId="23" fillId="0" borderId="14" xfId="0" applyFont="1" applyBorder="1" applyAlignment="1">
      <alignment horizontal="left" vertical="center" wrapText="1"/>
    </xf>
    <xf numFmtId="0" fontId="1" fillId="0" borderId="9"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2" fontId="13" fillId="2" borderId="2" xfId="0" applyNumberFormat="1" applyFont="1" applyFill="1" applyBorder="1" applyAlignment="1">
      <alignment horizontal="center" vertical="center" textRotation="90" wrapText="1"/>
    </xf>
    <xf numFmtId="2" fontId="13" fillId="2" borderId="10" xfId="0" applyNumberFormat="1" applyFont="1" applyFill="1" applyBorder="1" applyAlignment="1">
      <alignment horizontal="center" vertical="center" textRotation="90" wrapText="1"/>
    </xf>
    <xf numFmtId="2" fontId="13" fillId="2" borderId="3" xfId="0" applyNumberFormat="1" applyFont="1" applyFill="1" applyBorder="1" applyAlignment="1">
      <alignment horizontal="center" vertical="center" textRotation="90" wrapText="1"/>
    </xf>
    <xf numFmtId="2" fontId="2" fillId="2" borderId="2" xfId="0" applyNumberFormat="1" applyFont="1" applyFill="1" applyBorder="1" applyAlignment="1">
      <alignment horizontal="center" vertical="center" textRotation="90" wrapText="1"/>
    </xf>
    <xf numFmtId="2" fontId="2" fillId="2" borderId="10" xfId="0" applyNumberFormat="1" applyFont="1" applyFill="1" applyBorder="1" applyAlignment="1">
      <alignment horizontal="center" vertical="center" textRotation="90" wrapText="1"/>
    </xf>
    <xf numFmtId="2" fontId="2" fillId="2" borderId="3" xfId="0" applyNumberFormat="1" applyFont="1" applyFill="1" applyBorder="1" applyAlignment="1">
      <alignment horizontal="center" vertical="center" textRotation="90" wrapText="1"/>
    </xf>
    <xf numFmtId="0" fontId="0" fillId="0" borderId="9" xfId="0" applyBorder="1" applyAlignment="1">
      <alignment horizontal="left" vertical="center"/>
    </xf>
    <xf numFmtId="0" fontId="0" fillId="0" borderId="8" xfId="0" applyBorder="1" applyAlignment="1">
      <alignment horizontal="left" vertical="center"/>
    </xf>
    <xf numFmtId="0" fontId="0" fillId="0" borderId="8" xfId="0" applyBorder="1" applyAlignment="1"/>
    <xf numFmtId="0" fontId="1" fillId="0" borderId="2"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2" fontId="1" fillId="0" borderId="2"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2" fontId="5" fillId="0" borderId="4" xfId="0" applyNumberFormat="1" applyFont="1" applyBorder="1" applyAlignment="1">
      <alignment horizontal="center" vertical="center" wrapText="1"/>
    </xf>
    <xf numFmtId="2" fontId="5" fillId="0" borderId="5" xfId="0" applyNumberFormat="1" applyFont="1" applyBorder="1" applyAlignment="1">
      <alignment horizontal="center" vertical="center" wrapText="1"/>
    </xf>
    <xf numFmtId="0" fontId="16" fillId="0" borderId="7" xfId="0" applyFont="1" applyBorder="1" applyAlignment="1">
      <alignment horizontal="center"/>
    </xf>
    <xf numFmtId="0" fontId="16" fillId="0" borderId="8" xfId="0" applyFont="1" applyBorder="1" applyAlignment="1">
      <alignment horizontal="center"/>
    </xf>
    <xf numFmtId="0" fontId="8" fillId="0" borderId="9" xfId="0" applyFont="1" applyBorder="1" applyAlignment="1">
      <alignment horizontal="left" vertical="center"/>
    </xf>
    <xf numFmtId="0" fontId="8" fillId="0" borderId="8" xfId="0" applyFont="1" applyBorder="1" applyAlignment="1">
      <alignment horizontal="left" vertical="center"/>
    </xf>
    <xf numFmtId="0" fontId="8" fillId="0" borderId="8" xfId="0" applyFont="1" applyBorder="1" applyAlignment="1"/>
    <xf numFmtId="0" fontId="4" fillId="0" borderId="0" xfId="0" applyFont="1" applyAlignment="1">
      <alignment horizontal="right"/>
    </xf>
    <xf numFmtId="0" fontId="4" fillId="0" borderId="0" xfId="0" applyFont="1" applyAlignment="1">
      <alignment horizontal="left"/>
    </xf>
    <xf numFmtId="0" fontId="12"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0" borderId="0" xfId="0" applyFont="1" applyAlignment="1">
      <alignment horizontal="right" vertical="center"/>
    </xf>
    <xf numFmtId="2" fontId="8" fillId="2" borderId="2" xfId="0" applyNumberFormat="1" applyFont="1" applyFill="1" applyBorder="1" applyAlignment="1">
      <alignment horizontal="center" vertical="center" wrapText="1"/>
    </xf>
    <xf numFmtId="2" fontId="8" fillId="2" borderId="10" xfId="0" applyNumberFormat="1" applyFont="1" applyFill="1" applyBorder="1" applyAlignment="1">
      <alignment horizontal="center" vertical="center" wrapText="1"/>
    </xf>
    <xf numFmtId="2" fontId="8" fillId="2" borderId="3" xfId="0" applyNumberFormat="1" applyFont="1" applyFill="1" applyBorder="1" applyAlignment="1">
      <alignment horizontal="center" vertical="center" wrapText="1"/>
    </xf>
    <xf numFmtId="2" fontId="8" fillId="3" borderId="2" xfId="0" applyNumberFormat="1" applyFont="1" applyFill="1" applyBorder="1" applyAlignment="1">
      <alignment horizontal="center" vertical="center" wrapText="1"/>
    </xf>
    <xf numFmtId="2" fontId="8" fillId="3" borderId="10" xfId="0" applyNumberFormat="1" applyFont="1" applyFill="1" applyBorder="1" applyAlignment="1">
      <alignment horizontal="center" vertical="center" wrapText="1"/>
    </xf>
    <xf numFmtId="2" fontId="8" fillId="3" borderId="3" xfId="0" applyNumberFormat="1" applyFont="1" applyFill="1" applyBorder="1" applyAlignment="1">
      <alignment horizontal="center" vertical="center" wrapText="1"/>
    </xf>
    <xf numFmtId="0" fontId="12" fillId="0" borderId="5" xfId="0" applyNumberFormat="1" applyFont="1" applyBorder="1" applyAlignment="1">
      <alignment horizontal="left" vertical="center"/>
    </xf>
    <xf numFmtId="0" fontId="10" fillId="2" borderId="9"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6"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276225</xdr:rowOff>
    </xdr:from>
    <xdr:to>
      <xdr:col>1</xdr:col>
      <xdr:colOff>285750</xdr:colOff>
      <xdr:row>10</xdr:row>
      <xdr:rowOff>285750</xdr:rowOff>
    </xdr:to>
    <xdr:cxnSp macro="">
      <xdr:nvCxnSpPr>
        <xdr:cNvPr id="3" name="Прямая со стрелкой 2"/>
        <xdr:cNvCxnSpPr/>
      </xdr:nvCxnSpPr>
      <xdr:spPr>
        <a:xfrm flipV="1">
          <a:off x="3702050" y="4846955"/>
          <a:ext cx="285750" cy="9525"/>
        </a:xfrm>
        <a:prstGeom prst="straightConnector1">
          <a:avLst/>
        </a:prstGeom>
        <a:ln>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g.resh.edu.ru/functionalliteracy/events" TargetMode="External"/><Relationship Id="rId1" Type="http://schemas.openxmlformats.org/officeDocument/2006/relationships/hyperlink" Target="http://skiv.instrao.ru/support/demonstratsionnye-materialy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2:L29"/>
  <sheetViews>
    <sheetView topLeftCell="A4" workbookViewId="0">
      <selection activeCell="B7" sqref="B7:L7"/>
    </sheetView>
  </sheetViews>
  <sheetFormatPr defaultRowHeight="15"/>
  <cols>
    <col min="2" max="2" width="12" customWidth="1"/>
    <col min="3" max="3" width="11.7109375" customWidth="1"/>
    <col min="4" max="4" width="11.42578125" customWidth="1"/>
    <col min="5" max="6" width="10.7109375" customWidth="1"/>
    <col min="8" max="8" width="11.5703125" customWidth="1"/>
    <col min="9" max="9" width="10.85546875" customWidth="1"/>
    <col min="10" max="10" width="11" customWidth="1"/>
    <col min="11" max="11" width="10.7109375" customWidth="1"/>
    <col min="12" max="12" width="12.28515625" customWidth="1"/>
  </cols>
  <sheetData>
    <row r="2" spans="2:12" ht="18.75">
      <c r="B2" s="30"/>
      <c r="C2" s="31"/>
      <c r="D2" s="31"/>
      <c r="E2" s="31"/>
      <c r="F2" s="31"/>
      <c r="G2" s="31"/>
      <c r="H2" s="31"/>
      <c r="I2" s="31"/>
      <c r="J2" s="31"/>
      <c r="K2" s="31"/>
      <c r="L2" s="31"/>
    </row>
    <row r="3" spans="2:12" ht="44.25" customHeight="1">
      <c r="B3" s="46" t="s">
        <v>78</v>
      </c>
      <c r="C3" s="47"/>
      <c r="D3" s="47"/>
      <c r="E3" s="47"/>
      <c r="F3" s="47"/>
      <c r="G3" s="47"/>
      <c r="H3" s="47"/>
      <c r="I3" s="47"/>
      <c r="J3" s="47"/>
      <c r="K3" s="47"/>
      <c r="L3" s="48"/>
    </row>
    <row r="4" spans="2:12" ht="18.75">
      <c r="B4" s="40"/>
      <c r="C4" s="41"/>
      <c r="D4" s="41"/>
      <c r="E4" s="41"/>
      <c r="F4" s="41"/>
      <c r="G4" s="41"/>
      <c r="H4" s="41"/>
      <c r="I4" s="41"/>
      <c r="J4" s="41"/>
      <c r="K4" s="41"/>
      <c r="L4" s="42"/>
    </row>
    <row r="5" spans="2:12" ht="56.25" customHeight="1">
      <c r="B5" s="49" t="s">
        <v>52</v>
      </c>
      <c r="C5" s="50"/>
      <c r="D5" s="50"/>
      <c r="E5" s="50"/>
      <c r="F5" s="50"/>
      <c r="G5" s="50"/>
      <c r="H5" s="50"/>
      <c r="I5" s="50"/>
      <c r="J5" s="50"/>
      <c r="K5" s="50"/>
      <c r="L5" s="51"/>
    </row>
    <row r="6" spans="2:12" ht="37.5" customHeight="1">
      <c r="B6" s="40" t="s">
        <v>53</v>
      </c>
      <c r="C6" s="41"/>
      <c r="D6" s="41"/>
      <c r="E6" s="41"/>
      <c r="F6" s="41"/>
      <c r="G6" s="41"/>
      <c r="H6" s="41"/>
      <c r="I6" s="41"/>
      <c r="J6" s="41"/>
      <c r="K6" s="41"/>
      <c r="L6" s="42"/>
    </row>
    <row r="7" spans="2:12" ht="18.75">
      <c r="B7" s="40" t="s">
        <v>54</v>
      </c>
      <c r="C7" s="41"/>
      <c r="D7" s="41"/>
      <c r="E7" s="41"/>
      <c r="F7" s="41"/>
      <c r="G7" s="41"/>
      <c r="H7" s="41"/>
      <c r="I7" s="41"/>
      <c r="J7" s="41"/>
      <c r="K7" s="41"/>
      <c r="L7" s="42"/>
    </row>
    <row r="8" spans="2:12" ht="18.75">
      <c r="B8" s="49" t="s">
        <v>55</v>
      </c>
      <c r="C8" s="50"/>
      <c r="D8" s="50"/>
      <c r="E8" s="50"/>
      <c r="F8" s="50"/>
      <c r="G8" s="50"/>
      <c r="H8" s="50"/>
      <c r="I8" s="50"/>
      <c r="J8" s="50"/>
      <c r="K8" s="50"/>
      <c r="L8" s="51"/>
    </row>
    <row r="9" spans="2:12" ht="18.75">
      <c r="B9" s="49" t="s">
        <v>56</v>
      </c>
      <c r="C9" s="50"/>
      <c r="D9" s="50"/>
      <c r="E9" s="50"/>
      <c r="F9" s="50"/>
      <c r="G9" s="50"/>
      <c r="H9" s="50"/>
      <c r="I9" s="50"/>
      <c r="J9" s="50"/>
      <c r="K9" s="50"/>
      <c r="L9" s="51"/>
    </row>
    <row r="10" spans="2:12" ht="75" customHeight="1" thickBot="1">
      <c r="B10" s="49" t="s">
        <v>57</v>
      </c>
      <c r="C10" s="50"/>
      <c r="D10" s="50"/>
      <c r="E10" s="50"/>
      <c r="F10" s="50"/>
      <c r="G10" s="50"/>
      <c r="H10" s="50"/>
      <c r="I10" s="50"/>
      <c r="J10" s="50"/>
      <c r="K10" s="50"/>
      <c r="L10" s="51"/>
    </row>
    <row r="11" spans="2:12" ht="38.25" thickBot="1">
      <c r="B11" s="33" t="s">
        <v>8</v>
      </c>
      <c r="C11" s="34" t="s">
        <v>9</v>
      </c>
      <c r="D11" s="35" t="s">
        <v>10</v>
      </c>
      <c r="E11" s="35" t="s">
        <v>11</v>
      </c>
      <c r="F11" s="35" t="s">
        <v>13</v>
      </c>
      <c r="G11" s="36"/>
      <c r="H11" s="35" t="s">
        <v>8</v>
      </c>
      <c r="I11" s="34" t="s">
        <v>9</v>
      </c>
      <c r="J11" s="34" t="s">
        <v>58</v>
      </c>
      <c r="K11" s="35" t="s">
        <v>59</v>
      </c>
      <c r="L11" s="37" t="s">
        <v>60</v>
      </c>
    </row>
    <row r="12" spans="2:12" ht="30.75" customHeight="1">
      <c r="B12" s="49" t="s">
        <v>61</v>
      </c>
      <c r="C12" s="50"/>
      <c r="D12" s="50"/>
      <c r="E12" s="50"/>
      <c r="F12" s="50"/>
      <c r="G12" s="50"/>
      <c r="H12" s="50"/>
      <c r="I12" s="50"/>
      <c r="J12" s="50"/>
      <c r="K12" s="50"/>
      <c r="L12" s="51"/>
    </row>
    <row r="13" spans="2:12" ht="18.75">
      <c r="B13" s="49" t="s">
        <v>62</v>
      </c>
      <c r="C13" s="50"/>
      <c r="D13" s="50"/>
      <c r="E13" s="50"/>
      <c r="F13" s="50"/>
      <c r="G13" s="50"/>
      <c r="H13" s="50"/>
      <c r="I13" s="50"/>
      <c r="J13" s="50"/>
      <c r="K13" s="50"/>
      <c r="L13" s="51"/>
    </row>
    <row r="14" spans="2:12" ht="19.5">
      <c r="B14" s="55" t="s">
        <v>63</v>
      </c>
      <c r="C14" s="56"/>
      <c r="D14" s="56"/>
      <c r="E14" s="56"/>
      <c r="F14" s="56"/>
      <c r="G14" s="56"/>
      <c r="H14" s="56"/>
      <c r="I14" s="56"/>
      <c r="J14" s="56"/>
      <c r="K14" s="56"/>
      <c r="L14" s="57"/>
    </row>
    <row r="15" spans="2:12" ht="19.5">
      <c r="B15" s="55" t="s">
        <v>64</v>
      </c>
      <c r="C15" s="56"/>
      <c r="D15" s="56"/>
      <c r="E15" s="56"/>
      <c r="F15" s="56"/>
      <c r="G15" s="56"/>
      <c r="H15" s="56"/>
      <c r="I15" s="56"/>
      <c r="J15" s="56"/>
      <c r="K15" s="56"/>
      <c r="L15" s="57"/>
    </row>
    <row r="16" spans="2:12" ht="45" customHeight="1">
      <c r="B16" s="52" t="s">
        <v>65</v>
      </c>
      <c r="C16" s="53"/>
      <c r="D16" s="53"/>
      <c r="E16" s="53"/>
      <c r="F16" s="53"/>
      <c r="G16" s="53"/>
      <c r="H16" s="53"/>
      <c r="I16" s="53"/>
      <c r="J16" s="53"/>
      <c r="K16" s="53"/>
      <c r="L16" s="54"/>
    </row>
    <row r="17" spans="2:12" ht="18.75">
      <c r="B17" s="40" t="s">
        <v>66</v>
      </c>
      <c r="C17" s="41"/>
      <c r="D17" s="41"/>
      <c r="E17" s="41"/>
      <c r="F17" s="41"/>
      <c r="G17" s="41"/>
      <c r="H17" s="41"/>
      <c r="I17" s="41"/>
      <c r="J17" s="41"/>
      <c r="K17" s="41"/>
      <c r="L17" s="42"/>
    </row>
    <row r="18" spans="2:12" ht="18.75">
      <c r="B18" s="40" t="s">
        <v>67</v>
      </c>
      <c r="C18" s="41"/>
      <c r="D18" s="41"/>
      <c r="E18" s="41"/>
      <c r="F18" s="41"/>
      <c r="G18" s="41"/>
      <c r="H18" s="41"/>
      <c r="I18" s="41"/>
      <c r="J18" s="41"/>
      <c r="K18" s="41"/>
      <c r="L18" s="42"/>
    </row>
    <row r="19" spans="2:12" ht="18.75">
      <c r="B19" s="40" t="s">
        <v>68</v>
      </c>
      <c r="C19" s="41"/>
      <c r="D19" s="41"/>
      <c r="E19" s="41"/>
      <c r="F19" s="41"/>
      <c r="G19" s="41"/>
      <c r="H19" s="41"/>
      <c r="I19" s="41"/>
      <c r="J19" s="41"/>
      <c r="K19" s="41"/>
      <c r="L19" s="42"/>
    </row>
    <row r="20" spans="2:12" ht="18.75">
      <c r="B20" s="40" t="s">
        <v>69</v>
      </c>
      <c r="C20" s="41"/>
      <c r="D20" s="41"/>
      <c r="E20" s="41"/>
      <c r="F20" s="41"/>
      <c r="G20" s="41"/>
      <c r="H20" s="41"/>
      <c r="I20" s="41"/>
      <c r="J20" s="41"/>
      <c r="K20" s="41"/>
      <c r="L20" s="42"/>
    </row>
    <row r="21" spans="2:12" ht="18.75">
      <c r="B21" s="40" t="s">
        <v>70</v>
      </c>
      <c r="C21" s="41"/>
      <c r="D21" s="41"/>
      <c r="E21" s="41"/>
      <c r="F21" s="41"/>
      <c r="G21" s="41"/>
      <c r="H21" s="41"/>
      <c r="I21" s="41"/>
      <c r="J21" s="41"/>
      <c r="K21" s="41"/>
      <c r="L21" s="42"/>
    </row>
    <row r="22" spans="2:12" ht="30" customHeight="1">
      <c r="B22" s="52" t="s">
        <v>71</v>
      </c>
      <c r="C22" s="53"/>
      <c r="D22" s="53"/>
      <c r="E22" s="53"/>
      <c r="F22" s="53"/>
      <c r="G22" s="53"/>
      <c r="H22" s="53"/>
      <c r="I22" s="53"/>
      <c r="J22" s="53"/>
      <c r="K22" s="53"/>
      <c r="L22" s="54"/>
    </row>
    <row r="23" spans="2:12" ht="18.75">
      <c r="B23" s="40" t="s">
        <v>72</v>
      </c>
      <c r="C23" s="41"/>
      <c r="D23" s="41"/>
      <c r="E23" s="41"/>
      <c r="F23" s="41"/>
      <c r="G23" s="41"/>
      <c r="H23" s="41"/>
      <c r="I23" s="41"/>
      <c r="J23" s="41"/>
      <c r="K23" s="41"/>
      <c r="L23" s="42"/>
    </row>
    <row r="24" spans="2:12" ht="37.5" customHeight="1">
      <c r="B24" s="40" t="s">
        <v>73</v>
      </c>
      <c r="C24" s="41"/>
      <c r="D24" s="41"/>
      <c r="E24" s="41"/>
      <c r="F24" s="41"/>
      <c r="G24" s="41"/>
      <c r="H24" s="41"/>
      <c r="I24" s="41"/>
      <c r="J24" s="41"/>
      <c r="K24" s="41"/>
      <c r="L24" s="42"/>
    </row>
    <row r="25" spans="2:12" ht="37.5" customHeight="1">
      <c r="B25" s="40" t="s">
        <v>74</v>
      </c>
      <c r="C25" s="41"/>
      <c r="D25" s="41"/>
      <c r="E25" s="41"/>
      <c r="F25" s="41"/>
      <c r="G25" s="41"/>
      <c r="H25" s="41"/>
      <c r="I25" s="41"/>
      <c r="J25" s="41"/>
      <c r="K25" s="41"/>
      <c r="L25" s="42"/>
    </row>
    <row r="26" spans="2:12" ht="56.25" customHeight="1">
      <c r="B26" s="40" t="s">
        <v>75</v>
      </c>
      <c r="C26" s="41"/>
      <c r="D26" s="41"/>
      <c r="E26" s="41"/>
      <c r="F26" s="41"/>
      <c r="G26" s="41"/>
      <c r="H26" s="41"/>
      <c r="I26" s="41"/>
      <c r="J26" s="41"/>
      <c r="K26" s="41"/>
      <c r="L26" s="42"/>
    </row>
    <row r="27" spans="2:12" ht="56.25" customHeight="1">
      <c r="B27" s="40" t="s">
        <v>76</v>
      </c>
      <c r="C27" s="41"/>
      <c r="D27" s="41"/>
      <c r="E27" s="41"/>
      <c r="F27" s="41"/>
      <c r="G27" s="41"/>
      <c r="H27" s="41"/>
      <c r="I27" s="41"/>
      <c r="J27" s="41"/>
      <c r="K27" s="41"/>
      <c r="L27" s="42"/>
    </row>
    <row r="28" spans="2:12" ht="56.25" customHeight="1">
      <c r="B28" s="43" t="s">
        <v>77</v>
      </c>
      <c r="C28" s="44"/>
      <c r="D28" s="44"/>
      <c r="E28" s="44"/>
      <c r="F28" s="44"/>
      <c r="G28" s="44"/>
      <c r="H28" s="44"/>
      <c r="I28" s="44"/>
      <c r="J28" s="44"/>
      <c r="K28" s="44"/>
      <c r="L28" s="45"/>
    </row>
    <row r="29" spans="2:12" ht="18.75">
      <c r="B29" s="32"/>
      <c r="C29" s="31"/>
      <c r="D29" s="31"/>
      <c r="E29" s="31"/>
      <c r="F29" s="31"/>
      <c r="G29" s="31"/>
      <c r="H29" s="31"/>
      <c r="I29" s="31"/>
      <c r="J29" s="31"/>
      <c r="K29" s="31"/>
      <c r="L29" s="31"/>
    </row>
  </sheetData>
  <mergeCells count="25">
    <mergeCell ref="B21:L21"/>
    <mergeCell ref="B22:L22"/>
    <mergeCell ref="B23:L23"/>
    <mergeCell ref="B12:L12"/>
    <mergeCell ref="B13:L13"/>
    <mergeCell ref="B14:L14"/>
    <mergeCell ref="B15:L15"/>
    <mergeCell ref="B16:L16"/>
    <mergeCell ref="B17:L17"/>
    <mergeCell ref="B3:L3"/>
    <mergeCell ref="B7:L7"/>
    <mergeCell ref="B18:L18"/>
    <mergeCell ref="B19:L19"/>
    <mergeCell ref="B20:L20"/>
    <mergeCell ref="B10:L10"/>
    <mergeCell ref="B9:L9"/>
    <mergeCell ref="B8:L8"/>
    <mergeCell ref="B6:L6"/>
    <mergeCell ref="B5:L5"/>
    <mergeCell ref="B4:L4"/>
    <mergeCell ref="B24:L24"/>
    <mergeCell ref="B25:L25"/>
    <mergeCell ref="B26:L26"/>
    <mergeCell ref="B27:L27"/>
    <mergeCell ref="B28:L28"/>
  </mergeCells>
  <hyperlinks>
    <hyperlink ref="B16" r:id="rId1" display="http://skiv.instrao.ru/support/demonstratsionnye-materialya/"/>
    <hyperlink ref="B22" r:id="rId2" display="https://fg.resh.edu.ru/functionalliteracy/events"/>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dimension ref="A1:V39"/>
  <sheetViews>
    <sheetView tabSelected="1" topLeftCell="A15" zoomScale="115" zoomScaleNormal="115" workbookViewId="0">
      <selection activeCell="A3" sqref="A3:O3"/>
    </sheetView>
  </sheetViews>
  <sheetFormatPr defaultRowHeight="15"/>
  <cols>
    <col min="1" max="1" width="7.85546875" style="5" customWidth="1"/>
    <col min="2" max="2" width="12.140625" customWidth="1"/>
    <col min="3" max="3" width="11.42578125" customWidth="1"/>
    <col min="4" max="16" width="9" style="4" customWidth="1"/>
    <col min="17" max="17" width="10.7109375" style="4" customWidth="1"/>
    <col min="18" max="18" width="14.5703125" customWidth="1"/>
    <col min="20" max="20" width="12.7109375" customWidth="1"/>
    <col min="25" max="25" width="11" customWidth="1"/>
  </cols>
  <sheetData>
    <row r="1" spans="1:22" ht="15.75">
      <c r="A1" s="76" t="s">
        <v>48</v>
      </c>
      <c r="B1" s="76"/>
      <c r="C1" s="76"/>
      <c r="D1" s="76"/>
      <c r="E1" s="76"/>
      <c r="F1" s="76"/>
      <c r="G1" s="76"/>
      <c r="H1" s="76"/>
      <c r="I1" s="76"/>
      <c r="J1" s="76"/>
      <c r="K1" s="76"/>
      <c r="L1" s="76"/>
      <c r="M1" s="76"/>
      <c r="N1" s="76"/>
      <c r="O1" s="76"/>
      <c r="P1"/>
      <c r="V1" s="21" t="s">
        <v>32</v>
      </c>
    </row>
    <row r="2" spans="1:22" ht="30">
      <c r="A2" s="77" t="s">
        <v>88</v>
      </c>
      <c r="B2" s="77"/>
      <c r="C2" s="77"/>
      <c r="D2" s="77"/>
      <c r="E2" s="77"/>
      <c r="F2" s="77"/>
      <c r="G2" s="77"/>
      <c r="H2" s="77"/>
      <c r="I2" s="77"/>
      <c r="J2" s="77"/>
      <c r="K2" s="77"/>
      <c r="L2" s="77"/>
      <c r="M2" s="77"/>
      <c r="N2" s="77"/>
      <c r="O2" s="77"/>
      <c r="P2"/>
      <c r="R2" s="20" t="s">
        <v>32</v>
      </c>
      <c r="S2" s="20" t="s">
        <v>35</v>
      </c>
      <c r="T2" s="20"/>
      <c r="V2" s="21" t="s">
        <v>40</v>
      </c>
    </row>
    <row r="3" spans="1:22">
      <c r="A3" s="78" t="s">
        <v>82</v>
      </c>
      <c r="B3" s="79"/>
      <c r="C3" s="79"/>
      <c r="D3" s="79"/>
      <c r="E3" s="79"/>
      <c r="F3" s="79"/>
      <c r="G3" s="79"/>
      <c r="H3" s="79"/>
      <c r="I3" s="79"/>
      <c r="J3" s="79"/>
      <c r="K3" s="79"/>
      <c r="L3" s="79"/>
      <c r="M3" s="79"/>
      <c r="N3" s="80"/>
      <c r="O3" s="80"/>
      <c r="P3"/>
      <c r="R3" s="20" t="s">
        <v>33</v>
      </c>
      <c r="S3" s="20" t="s">
        <v>44</v>
      </c>
      <c r="T3" s="20"/>
      <c r="V3" s="21" t="s">
        <v>33</v>
      </c>
    </row>
    <row r="4" spans="1:22">
      <c r="A4" s="78" t="s">
        <v>79</v>
      </c>
      <c r="B4" s="79"/>
      <c r="C4" s="79"/>
      <c r="D4" s="79"/>
      <c r="E4" s="79"/>
      <c r="F4" s="79"/>
      <c r="G4" s="79"/>
      <c r="H4" s="79"/>
      <c r="I4" s="79"/>
      <c r="J4" s="79"/>
      <c r="K4" s="79"/>
      <c r="L4" s="79"/>
      <c r="M4" s="79"/>
      <c r="N4" s="80"/>
      <c r="O4" s="80"/>
      <c r="P4"/>
      <c r="R4" s="20" t="s">
        <v>34</v>
      </c>
      <c r="S4" s="20" t="s">
        <v>36</v>
      </c>
      <c r="T4" s="20"/>
      <c r="V4" s="21" t="s">
        <v>34</v>
      </c>
    </row>
    <row r="5" spans="1:22" ht="30">
      <c r="A5" s="67" t="s">
        <v>83</v>
      </c>
      <c r="B5" s="68"/>
      <c r="C5" s="68"/>
      <c r="D5" s="68"/>
      <c r="E5" s="68"/>
      <c r="F5" s="68"/>
      <c r="G5" s="68"/>
      <c r="H5" s="68"/>
      <c r="I5" s="68"/>
      <c r="J5" s="68"/>
      <c r="K5" s="68"/>
      <c r="L5" s="68"/>
      <c r="M5" s="68"/>
      <c r="N5" s="69"/>
      <c r="O5" s="69"/>
      <c r="P5"/>
      <c r="R5" s="20"/>
      <c r="S5" s="20" t="s">
        <v>37</v>
      </c>
      <c r="T5" s="20"/>
      <c r="V5" s="21" t="s">
        <v>41</v>
      </c>
    </row>
    <row r="6" spans="1:22">
      <c r="A6" s="67">
        <v>8</v>
      </c>
      <c r="B6" s="68"/>
      <c r="C6" s="68"/>
      <c r="D6" s="68"/>
      <c r="E6" s="68"/>
      <c r="F6" s="68"/>
      <c r="G6" s="68"/>
      <c r="H6" s="68"/>
      <c r="I6" s="68"/>
      <c r="J6" s="68"/>
      <c r="K6" s="68"/>
      <c r="L6" s="68"/>
      <c r="M6" s="68"/>
      <c r="N6" s="69"/>
      <c r="O6" s="69"/>
      <c r="P6"/>
      <c r="R6" s="20"/>
      <c r="S6" s="20"/>
      <c r="T6" s="20"/>
    </row>
    <row r="7" spans="1:22">
      <c r="A7" s="67" t="s">
        <v>80</v>
      </c>
      <c r="B7" s="68"/>
      <c r="C7" s="68"/>
      <c r="D7" s="68"/>
      <c r="E7" s="68"/>
      <c r="F7" s="68"/>
      <c r="G7" s="68"/>
      <c r="H7" s="68"/>
      <c r="I7" s="68"/>
      <c r="J7" s="68"/>
      <c r="K7" s="68"/>
      <c r="L7" s="68"/>
      <c r="M7" s="68"/>
      <c r="N7" s="69"/>
      <c r="O7" s="69"/>
      <c r="P7"/>
      <c r="R7" s="4"/>
    </row>
    <row r="8" spans="1:22">
      <c r="A8" s="67" t="s">
        <v>81</v>
      </c>
      <c r="B8" s="68"/>
      <c r="C8" s="68"/>
      <c r="D8" s="68"/>
      <c r="E8" s="68"/>
      <c r="F8" s="68"/>
      <c r="G8" s="68"/>
      <c r="H8" s="68"/>
      <c r="I8" s="68"/>
      <c r="J8" s="68"/>
      <c r="K8" s="68"/>
      <c r="L8" s="68"/>
      <c r="M8" s="68"/>
      <c r="N8" s="69"/>
      <c r="O8" s="69"/>
      <c r="P8"/>
      <c r="Q8"/>
    </row>
    <row r="9" spans="1:22">
      <c r="A9" s="67"/>
      <c r="B9" s="68"/>
      <c r="C9" s="68"/>
      <c r="D9" s="68"/>
      <c r="E9" s="68"/>
      <c r="F9" s="68"/>
      <c r="G9" s="68"/>
      <c r="H9" s="68"/>
      <c r="I9" s="68"/>
      <c r="J9" s="68"/>
      <c r="K9" s="68"/>
      <c r="L9" s="68"/>
      <c r="M9" s="68"/>
      <c r="N9" s="68"/>
      <c r="O9" s="68"/>
      <c r="P9"/>
      <c r="Q9"/>
    </row>
    <row r="10" spans="1:22" s="1" customFormat="1" ht="41.25" customHeight="1">
      <c r="A10" s="70" t="s">
        <v>1</v>
      </c>
      <c r="B10" s="72" t="s">
        <v>17</v>
      </c>
      <c r="C10" s="72" t="s">
        <v>31</v>
      </c>
      <c r="D10" s="74" t="s">
        <v>18</v>
      </c>
      <c r="E10" s="75"/>
      <c r="F10" s="75"/>
      <c r="G10" s="75"/>
      <c r="H10" s="75"/>
      <c r="I10" s="75"/>
      <c r="J10" s="75"/>
      <c r="K10" s="75"/>
      <c r="L10" s="75"/>
      <c r="M10" s="75"/>
      <c r="N10" s="75"/>
      <c r="O10" s="75"/>
      <c r="P10" s="75"/>
      <c r="Q10" s="75"/>
      <c r="R10" s="64" t="s">
        <v>0</v>
      </c>
      <c r="S10" s="64" t="s">
        <v>47</v>
      </c>
      <c r="T10" s="61" t="s">
        <v>51</v>
      </c>
    </row>
    <row r="11" spans="1:22" ht="55.5" customHeight="1">
      <c r="A11" s="71"/>
      <c r="B11" s="73"/>
      <c r="C11" s="73"/>
      <c r="D11" s="6" t="s">
        <v>2</v>
      </c>
      <c r="E11" s="6" t="s">
        <v>3</v>
      </c>
      <c r="F11" s="6" t="s">
        <v>4</v>
      </c>
      <c r="G11" s="6" t="s">
        <v>5</v>
      </c>
      <c r="H11" s="6" t="s">
        <v>6</v>
      </c>
      <c r="I11" s="6" t="s">
        <v>7</v>
      </c>
      <c r="J11" s="6" t="s">
        <v>8</v>
      </c>
      <c r="K11" s="6" t="s">
        <v>9</v>
      </c>
      <c r="L11" s="6" t="s">
        <v>10</v>
      </c>
      <c r="M11" s="6" t="s">
        <v>11</v>
      </c>
      <c r="N11" s="6" t="s">
        <v>13</v>
      </c>
      <c r="O11" s="6" t="s">
        <v>14</v>
      </c>
      <c r="P11" s="6" t="s">
        <v>15</v>
      </c>
      <c r="Q11" s="6" t="s">
        <v>16</v>
      </c>
      <c r="R11" s="65"/>
      <c r="S11" s="65"/>
      <c r="T11" s="62"/>
    </row>
    <row r="12" spans="1:22" ht="36" customHeight="1">
      <c r="A12" s="58" t="s">
        <v>38</v>
      </c>
      <c r="B12" s="59"/>
      <c r="C12" s="60"/>
      <c r="D12" s="6" t="s">
        <v>36</v>
      </c>
      <c r="E12" s="6" t="s">
        <v>36</v>
      </c>
      <c r="F12" s="6" t="s">
        <v>36</v>
      </c>
      <c r="G12" s="6" t="s">
        <v>36</v>
      </c>
      <c r="H12" s="6" t="s">
        <v>37</v>
      </c>
      <c r="I12" s="6" t="s">
        <v>37</v>
      </c>
      <c r="J12" s="6" t="s">
        <v>37</v>
      </c>
      <c r="K12" s="6" t="s">
        <v>37</v>
      </c>
      <c r="L12" s="6" t="s">
        <v>37</v>
      </c>
      <c r="M12" s="6" t="s">
        <v>37</v>
      </c>
      <c r="N12" s="6" t="s">
        <v>37</v>
      </c>
      <c r="O12" s="6" t="s">
        <v>36</v>
      </c>
      <c r="P12" s="6" t="s">
        <v>36</v>
      </c>
      <c r="Q12" s="6" t="s">
        <v>36</v>
      </c>
      <c r="R12" s="65"/>
      <c r="S12" s="65"/>
      <c r="T12" s="62"/>
    </row>
    <row r="13" spans="1:22" ht="33" customHeight="1">
      <c r="A13" s="58" t="s">
        <v>39</v>
      </c>
      <c r="B13" s="59"/>
      <c r="C13" s="60"/>
      <c r="D13" s="6" t="s">
        <v>33</v>
      </c>
      <c r="E13" s="6" t="s">
        <v>33</v>
      </c>
      <c r="F13" s="6" t="s">
        <v>32</v>
      </c>
      <c r="G13" s="6" t="s">
        <v>32</v>
      </c>
      <c r="H13" s="6" t="s">
        <v>33</v>
      </c>
      <c r="I13" s="6" t="s">
        <v>33</v>
      </c>
      <c r="J13" s="6" t="s">
        <v>32</v>
      </c>
      <c r="K13" s="6" t="s">
        <v>33</v>
      </c>
      <c r="L13" s="6" t="s">
        <v>32</v>
      </c>
      <c r="M13" s="6" t="s">
        <v>32</v>
      </c>
      <c r="N13" s="6" t="s">
        <v>34</v>
      </c>
      <c r="O13" s="6" t="s">
        <v>33</v>
      </c>
      <c r="P13" s="6" t="s">
        <v>33</v>
      </c>
      <c r="Q13" s="6" t="s">
        <v>32</v>
      </c>
      <c r="R13" s="66"/>
      <c r="S13" s="66"/>
      <c r="T13" s="63"/>
    </row>
    <row r="14" spans="1:22">
      <c r="A14" s="11">
        <v>1</v>
      </c>
      <c r="B14" s="38">
        <v>8001</v>
      </c>
      <c r="C14" s="39" t="s">
        <v>84</v>
      </c>
      <c r="D14" s="6">
        <v>1</v>
      </c>
      <c r="E14" s="6">
        <v>1</v>
      </c>
      <c r="F14" s="6">
        <v>0</v>
      </c>
      <c r="G14" s="6">
        <v>0</v>
      </c>
      <c r="H14" s="6">
        <v>1</v>
      </c>
      <c r="I14" s="6">
        <v>1</v>
      </c>
      <c r="J14" s="6">
        <v>1</v>
      </c>
      <c r="K14" s="6">
        <v>0</v>
      </c>
      <c r="L14" s="6">
        <v>0</v>
      </c>
      <c r="M14" s="6">
        <v>0</v>
      </c>
      <c r="N14" s="6">
        <v>1</v>
      </c>
      <c r="O14" s="6">
        <v>2</v>
      </c>
      <c r="P14" s="6">
        <v>1</v>
      </c>
      <c r="Q14" s="6">
        <v>0</v>
      </c>
      <c r="R14" s="17">
        <f t="shared" ref="R14:R19" si="0">SUM(D14:Q14)</f>
        <v>9</v>
      </c>
      <c r="S14" s="18">
        <v>58</v>
      </c>
      <c r="T14" s="19" t="s">
        <v>33</v>
      </c>
    </row>
    <row r="15" spans="1:22">
      <c r="A15" s="11">
        <v>2</v>
      </c>
      <c r="B15" s="38">
        <v>8002</v>
      </c>
      <c r="C15" s="39" t="s">
        <v>84</v>
      </c>
      <c r="D15" s="6">
        <v>2</v>
      </c>
      <c r="E15" s="6">
        <v>1</v>
      </c>
      <c r="F15" s="6">
        <v>1</v>
      </c>
      <c r="G15" s="6">
        <v>1</v>
      </c>
      <c r="H15" s="6">
        <v>1</v>
      </c>
      <c r="I15" s="6">
        <v>1</v>
      </c>
      <c r="J15" s="6">
        <v>2</v>
      </c>
      <c r="K15" s="6">
        <v>1</v>
      </c>
      <c r="L15" s="6">
        <v>0</v>
      </c>
      <c r="M15" s="6">
        <v>0</v>
      </c>
      <c r="N15" s="6">
        <v>1</v>
      </c>
      <c r="O15" s="6">
        <v>1</v>
      </c>
      <c r="P15" s="6">
        <v>0</v>
      </c>
      <c r="Q15" s="6">
        <v>0</v>
      </c>
      <c r="R15" s="17">
        <f t="shared" si="0"/>
        <v>12</v>
      </c>
      <c r="S15" s="18">
        <v>72</v>
      </c>
      <c r="T15" s="19" t="s">
        <v>40</v>
      </c>
    </row>
    <row r="16" spans="1:22">
      <c r="A16" s="11">
        <v>3</v>
      </c>
      <c r="B16" s="38">
        <v>8003</v>
      </c>
      <c r="C16" s="39" t="s">
        <v>84</v>
      </c>
      <c r="D16" s="6">
        <v>2</v>
      </c>
      <c r="E16" s="6">
        <v>1</v>
      </c>
      <c r="F16" s="6">
        <v>1</v>
      </c>
      <c r="G16" s="6">
        <v>0</v>
      </c>
      <c r="H16" s="6">
        <v>2</v>
      </c>
      <c r="I16" s="6">
        <v>0</v>
      </c>
      <c r="J16" s="6">
        <v>0</v>
      </c>
      <c r="K16" s="6">
        <v>1</v>
      </c>
      <c r="L16" s="6">
        <v>1</v>
      </c>
      <c r="M16" s="6">
        <v>0</v>
      </c>
      <c r="N16" s="6">
        <v>2</v>
      </c>
      <c r="O16" s="6">
        <v>0</v>
      </c>
      <c r="P16" s="6">
        <v>2</v>
      </c>
      <c r="Q16" s="6">
        <v>0</v>
      </c>
      <c r="R16" s="17">
        <f t="shared" si="0"/>
        <v>12</v>
      </c>
      <c r="S16" s="18">
        <v>58</v>
      </c>
      <c r="T16" s="19" t="s">
        <v>33</v>
      </c>
    </row>
    <row r="17" spans="1:20">
      <c r="A17" s="11">
        <v>4</v>
      </c>
      <c r="B17" s="38">
        <v>8004</v>
      </c>
      <c r="C17" s="39" t="s">
        <v>84</v>
      </c>
      <c r="D17" s="6">
        <v>1</v>
      </c>
      <c r="E17" s="6">
        <v>1</v>
      </c>
      <c r="F17" s="6">
        <v>1</v>
      </c>
      <c r="G17" s="6">
        <v>0</v>
      </c>
      <c r="H17" s="6">
        <v>2</v>
      </c>
      <c r="I17" s="6">
        <v>0</v>
      </c>
      <c r="J17" s="6">
        <v>0</v>
      </c>
      <c r="K17" s="6">
        <v>0</v>
      </c>
      <c r="L17" s="6">
        <v>0</v>
      </c>
      <c r="M17" s="6">
        <v>2</v>
      </c>
      <c r="N17" s="6">
        <v>1</v>
      </c>
      <c r="O17" s="6">
        <v>1</v>
      </c>
      <c r="P17" s="6">
        <v>2</v>
      </c>
      <c r="Q17" s="6">
        <v>0</v>
      </c>
      <c r="R17" s="17">
        <f t="shared" si="0"/>
        <v>11</v>
      </c>
      <c r="S17" s="18">
        <v>58</v>
      </c>
      <c r="T17" s="19" t="s">
        <v>33</v>
      </c>
    </row>
    <row r="18" spans="1:20">
      <c r="A18" s="11">
        <v>5</v>
      </c>
      <c r="B18" s="38">
        <v>8005</v>
      </c>
      <c r="C18" s="39" t="s">
        <v>84</v>
      </c>
      <c r="D18" s="6">
        <v>1</v>
      </c>
      <c r="E18" s="6">
        <v>1</v>
      </c>
      <c r="F18" s="6">
        <v>0</v>
      </c>
      <c r="G18" s="6">
        <v>1</v>
      </c>
      <c r="H18" s="6">
        <v>1</v>
      </c>
      <c r="I18" s="6">
        <v>1</v>
      </c>
      <c r="J18" s="6">
        <v>1</v>
      </c>
      <c r="K18" s="6">
        <v>0</v>
      </c>
      <c r="L18" s="6">
        <v>0</v>
      </c>
      <c r="M18" s="6">
        <v>1</v>
      </c>
      <c r="N18" s="6">
        <v>2</v>
      </c>
      <c r="O18" s="6">
        <v>0</v>
      </c>
      <c r="P18" s="6">
        <v>2</v>
      </c>
      <c r="Q18" s="6">
        <v>0</v>
      </c>
      <c r="R18" s="17">
        <f t="shared" si="0"/>
        <v>11</v>
      </c>
      <c r="S18" s="18">
        <v>65</v>
      </c>
      <c r="T18" s="19" t="s">
        <v>40</v>
      </c>
    </row>
    <row r="19" spans="1:20" ht="42.75">
      <c r="A19" s="11" t="s">
        <v>23</v>
      </c>
      <c r="B19" s="2">
        <v>5</v>
      </c>
      <c r="C19" s="12"/>
      <c r="D19" s="3"/>
      <c r="E19" s="3"/>
      <c r="F19" s="3"/>
      <c r="G19" s="3"/>
      <c r="H19" s="3"/>
      <c r="I19" s="3"/>
      <c r="J19" s="3"/>
      <c r="K19" s="3"/>
      <c r="L19" s="3"/>
      <c r="M19" s="3"/>
      <c r="N19" s="3"/>
      <c r="O19" s="3"/>
      <c r="P19" s="3"/>
      <c r="Q19" s="3"/>
      <c r="R19" s="17">
        <f t="shared" si="0"/>
        <v>0</v>
      </c>
      <c r="S19" s="16">
        <f>AVERAGE(S11:S18)</f>
        <v>62.2</v>
      </c>
      <c r="T19" s="16"/>
    </row>
    <row r="20" spans="1:20" ht="37.5" customHeight="1">
      <c r="A20" s="95" t="s">
        <v>42</v>
      </c>
      <c r="B20" s="96"/>
      <c r="C20" s="22"/>
      <c r="D20" s="14">
        <f t="shared" ref="D20:Q20" si="1">COUNTIF(D13:D18,0)</f>
        <v>0</v>
      </c>
      <c r="E20" s="14">
        <f t="shared" si="1"/>
        <v>0</v>
      </c>
      <c r="F20" s="14">
        <f t="shared" si="1"/>
        <v>2</v>
      </c>
      <c r="G20" s="14">
        <f t="shared" si="1"/>
        <v>3</v>
      </c>
      <c r="H20" s="14">
        <f t="shared" si="1"/>
        <v>0</v>
      </c>
      <c r="I20" s="14">
        <f t="shared" si="1"/>
        <v>2</v>
      </c>
      <c r="J20" s="14">
        <f t="shared" si="1"/>
        <v>2</v>
      </c>
      <c r="K20" s="14">
        <f t="shared" si="1"/>
        <v>3</v>
      </c>
      <c r="L20" s="14">
        <f t="shared" si="1"/>
        <v>4</v>
      </c>
      <c r="M20" s="14">
        <f t="shared" si="1"/>
        <v>3</v>
      </c>
      <c r="N20" s="14">
        <f t="shared" si="1"/>
        <v>0</v>
      </c>
      <c r="O20" s="14">
        <f t="shared" si="1"/>
        <v>2</v>
      </c>
      <c r="P20" s="14">
        <f t="shared" si="1"/>
        <v>1</v>
      </c>
      <c r="Q20" s="14">
        <f t="shared" si="1"/>
        <v>5</v>
      </c>
      <c r="R20" s="88" t="s">
        <v>45</v>
      </c>
      <c r="S20" s="26" t="s">
        <v>32</v>
      </c>
      <c r="T20" s="25">
        <f>COUNTIF(T14:T18,"высокий")</f>
        <v>0</v>
      </c>
    </row>
    <row r="21" spans="1:20" ht="48.75" customHeight="1">
      <c r="A21" s="95" t="s">
        <v>27</v>
      </c>
      <c r="B21" s="96"/>
      <c r="C21" s="9"/>
      <c r="D21" s="14">
        <f t="shared" ref="D21:Q21" si="2">COUNTIF(D14:D18,1)</f>
        <v>3</v>
      </c>
      <c r="E21" s="14">
        <f t="shared" si="2"/>
        <v>5</v>
      </c>
      <c r="F21" s="14">
        <f t="shared" si="2"/>
        <v>3</v>
      </c>
      <c r="G21" s="14">
        <f t="shared" si="2"/>
        <v>2</v>
      </c>
      <c r="H21" s="14">
        <f t="shared" si="2"/>
        <v>3</v>
      </c>
      <c r="I21" s="14">
        <f t="shared" si="2"/>
        <v>3</v>
      </c>
      <c r="J21" s="14">
        <f t="shared" si="2"/>
        <v>2</v>
      </c>
      <c r="K21" s="14">
        <f t="shared" si="2"/>
        <v>2</v>
      </c>
      <c r="L21" s="14">
        <f t="shared" si="2"/>
        <v>1</v>
      </c>
      <c r="M21" s="14">
        <f t="shared" si="2"/>
        <v>1</v>
      </c>
      <c r="N21" s="14">
        <f t="shared" si="2"/>
        <v>3</v>
      </c>
      <c r="O21" s="14">
        <f t="shared" si="2"/>
        <v>2</v>
      </c>
      <c r="P21" s="14">
        <f t="shared" si="2"/>
        <v>1</v>
      </c>
      <c r="Q21" s="14">
        <f t="shared" si="2"/>
        <v>0</v>
      </c>
      <c r="R21" s="89"/>
      <c r="S21" s="26" t="s">
        <v>40</v>
      </c>
      <c r="T21" s="25">
        <f>COUNTIF(T14:T18,"повышенный")</f>
        <v>2</v>
      </c>
    </row>
    <row r="22" spans="1:20" ht="45.75" customHeight="1">
      <c r="A22" s="95" t="s">
        <v>24</v>
      </c>
      <c r="B22" s="96"/>
      <c r="C22" s="9"/>
      <c r="D22" s="14">
        <f>COUNTIF(F14:F18,2)</f>
        <v>0</v>
      </c>
      <c r="E22" s="14">
        <f>COUNTIF(G14:G18,2)</f>
        <v>0</v>
      </c>
      <c r="F22" s="14">
        <f>COUNTIF(H14:H18,2)</f>
        <v>2</v>
      </c>
      <c r="G22" s="14">
        <f t="shared" ref="G22:Q22" si="3">COUNTIF(G14:G18,2)</f>
        <v>0</v>
      </c>
      <c r="H22" s="14">
        <f t="shared" si="3"/>
        <v>2</v>
      </c>
      <c r="I22" s="14">
        <f t="shared" si="3"/>
        <v>0</v>
      </c>
      <c r="J22" s="14">
        <f t="shared" si="3"/>
        <v>1</v>
      </c>
      <c r="K22" s="14">
        <f t="shared" si="3"/>
        <v>0</v>
      </c>
      <c r="L22" s="14">
        <f t="shared" si="3"/>
        <v>0</v>
      </c>
      <c r="M22" s="14">
        <f t="shared" si="3"/>
        <v>1</v>
      </c>
      <c r="N22" s="14">
        <f t="shared" si="3"/>
        <v>2</v>
      </c>
      <c r="O22" s="14">
        <f t="shared" si="3"/>
        <v>1</v>
      </c>
      <c r="P22" s="14">
        <f t="shared" si="3"/>
        <v>3</v>
      </c>
      <c r="Q22" s="14">
        <f t="shared" si="3"/>
        <v>0</v>
      </c>
      <c r="R22" s="89"/>
      <c r="S22" s="26" t="s">
        <v>33</v>
      </c>
      <c r="T22" s="25">
        <f>COUNTIF(T14:T18,"средний")</f>
        <v>3</v>
      </c>
    </row>
    <row r="23" spans="1:20" ht="42" customHeight="1">
      <c r="A23" s="95" t="s">
        <v>25</v>
      </c>
      <c r="B23" s="96"/>
      <c r="C23" s="9"/>
      <c r="D23" s="14">
        <f t="shared" ref="D23:Q23" si="4">COUNTIF(D14:D18,3)</f>
        <v>0</v>
      </c>
      <c r="E23" s="14">
        <f t="shared" si="4"/>
        <v>0</v>
      </c>
      <c r="F23" s="14">
        <f t="shared" si="4"/>
        <v>0</v>
      </c>
      <c r="G23" s="14">
        <f t="shared" si="4"/>
        <v>0</v>
      </c>
      <c r="H23" s="14">
        <f t="shared" si="4"/>
        <v>0</v>
      </c>
      <c r="I23" s="14">
        <f t="shared" si="4"/>
        <v>0</v>
      </c>
      <c r="J23" s="14">
        <f t="shared" si="4"/>
        <v>0</v>
      </c>
      <c r="K23" s="14">
        <f t="shared" si="4"/>
        <v>0</v>
      </c>
      <c r="L23" s="14">
        <f t="shared" si="4"/>
        <v>0</v>
      </c>
      <c r="M23" s="14">
        <f t="shared" si="4"/>
        <v>0</v>
      </c>
      <c r="N23" s="14">
        <f t="shared" si="4"/>
        <v>0</v>
      </c>
      <c r="O23" s="14">
        <f t="shared" si="4"/>
        <v>0</v>
      </c>
      <c r="P23" s="14">
        <f t="shared" si="4"/>
        <v>0</v>
      </c>
      <c r="Q23" s="14">
        <f t="shared" si="4"/>
        <v>0</v>
      </c>
      <c r="R23" s="89"/>
      <c r="S23" s="26" t="s">
        <v>34</v>
      </c>
      <c r="T23" s="25">
        <f>COUNTIF(T14:T18,"низкий")</f>
        <v>0</v>
      </c>
    </row>
    <row r="24" spans="1:20" ht="42" customHeight="1">
      <c r="A24" s="95" t="s">
        <v>26</v>
      </c>
      <c r="B24" s="96"/>
      <c r="C24" s="9"/>
      <c r="D24" s="14">
        <f t="shared" ref="D24:Q24" si="5">COUNTIF(D14:D18,4)</f>
        <v>0</v>
      </c>
      <c r="E24" s="14">
        <f t="shared" si="5"/>
        <v>0</v>
      </c>
      <c r="F24" s="14">
        <f t="shared" si="5"/>
        <v>0</v>
      </c>
      <c r="G24" s="14">
        <f t="shared" si="5"/>
        <v>0</v>
      </c>
      <c r="H24" s="14">
        <f t="shared" si="5"/>
        <v>0</v>
      </c>
      <c r="I24" s="14">
        <f t="shared" si="5"/>
        <v>0</v>
      </c>
      <c r="J24" s="14">
        <f t="shared" si="5"/>
        <v>0</v>
      </c>
      <c r="K24" s="14">
        <f t="shared" si="5"/>
        <v>0</v>
      </c>
      <c r="L24" s="14">
        <f t="shared" si="5"/>
        <v>0</v>
      </c>
      <c r="M24" s="14">
        <f t="shared" si="5"/>
        <v>0</v>
      </c>
      <c r="N24" s="14">
        <f t="shared" si="5"/>
        <v>0</v>
      </c>
      <c r="O24" s="14">
        <f t="shared" si="5"/>
        <v>0</v>
      </c>
      <c r="P24" s="14">
        <f t="shared" si="5"/>
        <v>0</v>
      </c>
      <c r="Q24" s="14">
        <f t="shared" si="5"/>
        <v>0</v>
      </c>
      <c r="R24" s="90"/>
      <c r="S24" s="26" t="s">
        <v>41</v>
      </c>
      <c r="T24" s="25">
        <f>COUNTIF(T14:T18,"недостаточный")</f>
        <v>0</v>
      </c>
    </row>
    <row r="25" spans="1:20" ht="42" customHeight="1">
      <c r="A25" s="97" t="s">
        <v>43</v>
      </c>
      <c r="B25" s="98"/>
      <c r="C25" s="23"/>
      <c r="D25" s="24">
        <v>60</v>
      </c>
      <c r="E25" s="24">
        <v>0</v>
      </c>
      <c r="F25" s="24">
        <v>40</v>
      </c>
      <c r="G25" s="24">
        <v>60</v>
      </c>
      <c r="H25" s="24">
        <v>0</v>
      </c>
      <c r="I25" s="24">
        <v>40</v>
      </c>
      <c r="J25" s="24">
        <v>40</v>
      </c>
      <c r="K25" s="24">
        <v>60</v>
      </c>
      <c r="L25" s="24">
        <v>80</v>
      </c>
      <c r="M25" s="24">
        <v>80</v>
      </c>
      <c r="N25" s="24">
        <v>0</v>
      </c>
      <c r="O25" s="24">
        <v>40</v>
      </c>
      <c r="P25" s="24">
        <v>20</v>
      </c>
      <c r="Q25" s="24">
        <v>0</v>
      </c>
      <c r="R25" s="91" t="s">
        <v>46</v>
      </c>
      <c r="S25" s="27" t="s">
        <v>32</v>
      </c>
      <c r="T25" s="28">
        <f>T20*100/B19</f>
        <v>0</v>
      </c>
    </row>
    <row r="26" spans="1:20" ht="42" customHeight="1">
      <c r="A26" s="97" t="s">
        <v>19</v>
      </c>
      <c r="B26" s="98"/>
      <c r="C26" s="13"/>
      <c r="D26" s="15">
        <v>60</v>
      </c>
      <c r="E26" s="15">
        <v>100</v>
      </c>
      <c r="F26" s="15">
        <v>60</v>
      </c>
      <c r="G26" s="15">
        <v>40</v>
      </c>
      <c r="H26" s="15">
        <v>60</v>
      </c>
      <c r="I26" s="15">
        <v>60</v>
      </c>
      <c r="J26" s="15">
        <v>40</v>
      </c>
      <c r="K26" s="15">
        <v>40</v>
      </c>
      <c r="L26" s="15">
        <v>20</v>
      </c>
      <c r="M26" s="15">
        <v>20</v>
      </c>
      <c r="N26" s="15">
        <v>60</v>
      </c>
      <c r="O26" s="15">
        <v>40</v>
      </c>
      <c r="P26" s="15">
        <v>20</v>
      </c>
      <c r="Q26" s="15">
        <v>0</v>
      </c>
      <c r="R26" s="92"/>
      <c r="S26" s="27" t="s">
        <v>50</v>
      </c>
      <c r="T26" s="28">
        <f>T21*100/B19</f>
        <v>40</v>
      </c>
    </row>
    <row r="27" spans="1:20" ht="42" customHeight="1">
      <c r="A27" s="97" t="s">
        <v>21</v>
      </c>
      <c r="B27" s="98"/>
      <c r="C27" s="13"/>
      <c r="D27" s="15">
        <v>0</v>
      </c>
      <c r="E27" s="15">
        <v>0</v>
      </c>
      <c r="F27" s="15">
        <v>40</v>
      </c>
      <c r="G27" s="15">
        <v>0</v>
      </c>
      <c r="H27" s="15">
        <v>40</v>
      </c>
      <c r="I27" s="15">
        <v>0</v>
      </c>
      <c r="J27" s="15">
        <v>20</v>
      </c>
      <c r="K27" s="15">
        <v>0</v>
      </c>
      <c r="L27" s="15">
        <v>0</v>
      </c>
      <c r="M27" s="15">
        <v>20</v>
      </c>
      <c r="N27" s="15">
        <v>40</v>
      </c>
      <c r="O27" s="15">
        <v>20</v>
      </c>
      <c r="P27" s="15">
        <v>60</v>
      </c>
      <c r="Q27" s="15">
        <v>0</v>
      </c>
      <c r="R27" s="92"/>
      <c r="S27" s="27" t="s">
        <v>33</v>
      </c>
      <c r="T27" s="28">
        <f>T22*100/B19</f>
        <v>60</v>
      </c>
    </row>
    <row r="28" spans="1:20" ht="42" customHeight="1">
      <c r="A28" s="97" t="s">
        <v>20</v>
      </c>
      <c r="B28" s="98"/>
      <c r="C28" s="13"/>
      <c r="D28" s="15">
        <f>D23*100/$B19</f>
        <v>0</v>
      </c>
      <c r="E28" s="15">
        <f t="shared" ref="E28:Q28" si="6">E23*100/$B19</f>
        <v>0</v>
      </c>
      <c r="F28" s="15">
        <f t="shared" si="6"/>
        <v>0</v>
      </c>
      <c r="G28" s="15">
        <f t="shared" si="6"/>
        <v>0</v>
      </c>
      <c r="H28" s="15">
        <f t="shared" si="6"/>
        <v>0</v>
      </c>
      <c r="I28" s="15">
        <f t="shared" si="6"/>
        <v>0</v>
      </c>
      <c r="J28" s="15">
        <f t="shared" si="6"/>
        <v>0</v>
      </c>
      <c r="K28" s="15">
        <f t="shared" si="6"/>
        <v>0</v>
      </c>
      <c r="L28" s="15">
        <f t="shared" si="6"/>
        <v>0</v>
      </c>
      <c r="M28" s="15">
        <f t="shared" si="6"/>
        <v>0</v>
      </c>
      <c r="N28" s="15">
        <f t="shared" si="6"/>
        <v>0</v>
      </c>
      <c r="O28" s="15">
        <f t="shared" si="6"/>
        <v>0</v>
      </c>
      <c r="P28" s="15">
        <f t="shared" si="6"/>
        <v>0</v>
      </c>
      <c r="Q28" s="15">
        <f t="shared" si="6"/>
        <v>0</v>
      </c>
      <c r="R28" s="92"/>
      <c r="S28" s="27" t="s">
        <v>34</v>
      </c>
      <c r="T28" s="28">
        <f>T23*100/B19</f>
        <v>0</v>
      </c>
    </row>
    <row r="29" spans="1:20" ht="42" customHeight="1">
      <c r="A29" s="97" t="s">
        <v>22</v>
      </c>
      <c r="B29" s="98"/>
      <c r="C29" s="13"/>
      <c r="D29" s="15">
        <f>D24*100/$B19</f>
        <v>0</v>
      </c>
      <c r="E29" s="15">
        <f t="shared" ref="E29:Q29" si="7">E24*100/$B19</f>
        <v>0</v>
      </c>
      <c r="F29" s="15">
        <f t="shared" si="7"/>
        <v>0</v>
      </c>
      <c r="G29" s="15">
        <f t="shared" si="7"/>
        <v>0</v>
      </c>
      <c r="H29" s="15">
        <f t="shared" si="7"/>
        <v>0</v>
      </c>
      <c r="I29" s="15">
        <f t="shared" si="7"/>
        <v>0</v>
      </c>
      <c r="J29" s="15">
        <f t="shared" si="7"/>
        <v>0</v>
      </c>
      <c r="K29" s="15">
        <f t="shared" si="7"/>
        <v>0</v>
      </c>
      <c r="L29" s="15">
        <f t="shared" si="7"/>
        <v>0</v>
      </c>
      <c r="M29" s="15">
        <f t="shared" si="7"/>
        <v>0</v>
      </c>
      <c r="N29" s="15">
        <f t="shared" si="7"/>
        <v>0</v>
      </c>
      <c r="O29" s="15">
        <f t="shared" si="7"/>
        <v>0</v>
      </c>
      <c r="P29" s="15">
        <f t="shared" si="7"/>
        <v>0</v>
      </c>
      <c r="Q29" s="15">
        <f t="shared" si="7"/>
        <v>0</v>
      </c>
      <c r="R29" s="93"/>
      <c r="S29" s="27" t="s">
        <v>41</v>
      </c>
      <c r="T29" s="29">
        <f>T24*100/B19</f>
        <v>0</v>
      </c>
    </row>
    <row r="30" spans="1:20" ht="27" customHeight="1">
      <c r="A30" s="94" t="s">
        <v>28</v>
      </c>
      <c r="B30" s="94"/>
      <c r="C30" s="94"/>
      <c r="D30" s="94"/>
      <c r="E30" s="94"/>
      <c r="F30" s="94"/>
      <c r="G30" s="94"/>
      <c r="H30" s="94"/>
      <c r="I30" s="94"/>
      <c r="J30" s="94"/>
      <c r="K30" s="94"/>
      <c r="L30" s="94"/>
      <c r="M30" s="94"/>
      <c r="N30" s="94"/>
      <c r="O30" s="94"/>
      <c r="P30" s="94"/>
      <c r="Q30" s="94"/>
      <c r="R30" s="8"/>
      <c r="S30" s="8"/>
    </row>
    <row r="31" spans="1:20">
      <c r="A31" s="83" t="s">
        <v>30</v>
      </c>
      <c r="B31" s="83"/>
      <c r="C31" s="83"/>
      <c r="D31" s="83"/>
      <c r="E31" s="83"/>
      <c r="F31" s="83"/>
      <c r="G31" s="83"/>
      <c r="H31" s="83"/>
      <c r="I31" s="83"/>
      <c r="J31" s="83"/>
      <c r="K31" s="83"/>
      <c r="L31" s="83"/>
      <c r="M31" s="83"/>
      <c r="N31" s="83"/>
      <c r="O31" s="83"/>
      <c r="P31" s="83"/>
      <c r="Q31" s="83"/>
      <c r="R31" s="83"/>
      <c r="S31" s="83"/>
    </row>
    <row r="32" spans="1:20">
      <c r="B32" s="10"/>
      <c r="C32" s="10"/>
      <c r="D32" s="10"/>
      <c r="E32" s="10"/>
      <c r="F32" s="10"/>
      <c r="G32" s="10"/>
      <c r="H32" s="10"/>
      <c r="I32" s="10"/>
      <c r="J32" s="10"/>
      <c r="K32" s="10"/>
      <c r="L32" s="10"/>
      <c r="M32" s="10"/>
      <c r="N32" s="10"/>
      <c r="O32" s="10"/>
      <c r="P32" s="7"/>
      <c r="Q32" s="7"/>
      <c r="R32" s="7"/>
      <c r="S32" s="7"/>
    </row>
    <row r="33" spans="2:17" ht="15.75">
      <c r="B33" s="84" t="s">
        <v>86</v>
      </c>
      <c r="C33" s="84"/>
      <c r="D33" s="84"/>
      <c r="E33" s="84"/>
      <c r="F33" s="84"/>
      <c r="G33" s="84"/>
      <c r="H33" s="84"/>
      <c r="I33" s="84"/>
      <c r="J33" s="84"/>
      <c r="K33" s="84"/>
      <c r="L33" s="84"/>
      <c r="M33" s="84"/>
      <c r="N33" s="84"/>
      <c r="O33" s="84"/>
      <c r="P33" s="84"/>
      <c r="Q33" s="84"/>
    </row>
    <row r="34" spans="2:17" ht="15.75">
      <c r="B34" s="84" t="s">
        <v>49</v>
      </c>
      <c r="C34" s="84"/>
      <c r="D34" s="84"/>
      <c r="E34" s="84"/>
      <c r="F34" s="84"/>
      <c r="G34" s="84"/>
      <c r="H34" s="84"/>
      <c r="I34" s="84"/>
      <c r="J34" s="84"/>
      <c r="K34" s="84"/>
      <c r="L34" s="84"/>
      <c r="M34" s="84"/>
      <c r="N34" s="84"/>
      <c r="O34" s="84"/>
      <c r="P34" s="84"/>
      <c r="Q34" s="84"/>
    </row>
    <row r="35" spans="2:17" ht="20.25" customHeight="1">
      <c r="B35" s="85" t="s">
        <v>29</v>
      </c>
      <c r="C35" s="85"/>
      <c r="D35" s="85"/>
      <c r="E35" s="85"/>
      <c r="F35" s="85"/>
      <c r="G35" s="85"/>
      <c r="H35" s="85"/>
      <c r="I35" s="85"/>
      <c r="J35" s="85"/>
      <c r="K35" s="85"/>
      <c r="L35" s="85"/>
      <c r="M35" s="85"/>
      <c r="N35" s="85"/>
      <c r="O35" s="85"/>
      <c r="P35" s="85"/>
      <c r="Q35" s="85"/>
    </row>
    <row r="36" spans="2:17" ht="21.75" customHeight="1">
      <c r="B36" s="86" t="s">
        <v>87</v>
      </c>
      <c r="C36" s="86"/>
      <c r="D36" s="86"/>
      <c r="E36" s="86"/>
      <c r="F36" s="86"/>
      <c r="G36" s="86"/>
      <c r="H36" s="86"/>
      <c r="I36" s="86"/>
      <c r="J36" s="86"/>
      <c r="K36" s="86"/>
      <c r="L36" s="86"/>
      <c r="M36" s="86"/>
      <c r="N36" s="86"/>
      <c r="O36" s="86"/>
      <c r="P36" s="86"/>
      <c r="Q36" s="86"/>
    </row>
    <row r="37" spans="2:17" ht="18" customHeight="1">
      <c r="B37" s="87" t="s">
        <v>12</v>
      </c>
      <c r="C37" s="87"/>
      <c r="D37" s="87"/>
      <c r="E37" s="87"/>
      <c r="F37" s="87"/>
      <c r="G37" s="87"/>
      <c r="H37" s="87"/>
      <c r="I37" s="87"/>
      <c r="J37" s="87"/>
      <c r="K37" s="87"/>
      <c r="L37" s="87"/>
      <c r="M37" s="87"/>
      <c r="N37" s="87"/>
      <c r="O37" s="87"/>
      <c r="P37" s="87"/>
      <c r="Q37" s="87"/>
    </row>
    <row r="38" spans="2:17" ht="19.5" customHeight="1">
      <c r="B38" s="81" t="s">
        <v>12</v>
      </c>
      <c r="C38" s="81"/>
      <c r="D38" s="81"/>
      <c r="E38" s="81"/>
      <c r="F38" s="81"/>
      <c r="G38" s="81"/>
      <c r="H38" s="81"/>
      <c r="I38" s="81"/>
      <c r="J38" s="81"/>
      <c r="K38" s="81"/>
      <c r="L38" s="81"/>
      <c r="M38" s="81"/>
      <c r="N38" s="81"/>
      <c r="O38" s="81"/>
      <c r="P38" s="81"/>
      <c r="Q38" s="81"/>
    </row>
    <row r="39" spans="2:17" ht="15.75">
      <c r="B39" s="82" t="s">
        <v>85</v>
      </c>
      <c r="C39" s="82"/>
      <c r="D39" s="82"/>
      <c r="E39" s="82"/>
      <c r="F39" s="82"/>
      <c r="G39" s="82"/>
      <c r="H39" s="82"/>
      <c r="I39" s="82"/>
      <c r="J39" s="82"/>
      <c r="K39" s="82"/>
      <c r="L39" s="82"/>
      <c r="M39" s="82"/>
      <c r="N39" s="82"/>
      <c r="O39" s="82"/>
      <c r="P39" s="82"/>
      <c r="Q39" s="82"/>
    </row>
  </sheetData>
  <mergeCells count="39">
    <mergeCell ref="R20:R24"/>
    <mergeCell ref="R25:R29"/>
    <mergeCell ref="A30:Q30"/>
    <mergeCell ref="A21:B21"/>
    <mergeCell ref="A22:B22"/>
    <mergeCell ref="A23:B23"/>
    <mergeCell ref="A24:B24"/>
    <mergeCell ref="A26:B26"/>
    <mergeCell ref="A27:B27"/>
    <mergeCell ref="A28:B28"/>
    <mergeCell ref="A29:B29"/>
    <mergeCell ref="A25:B25"/>
    <mergeCell ref="A20:B20"/>
    <mergeCell ref="B38:Q38"/>
    <mergeCell ref="B39:Q39"/>
    <mergeCell ref="A31:S31"/>
    <mergeCell ref="B33:Q33"/>
    <mergeCell ref="B34:Q34"/>
    <mergeCell ref="B35:Q35"/>
    <mergeCell ref="B36:Q36"/>
    <mergeCell ref="B37:Q37"/>
    <mergeCell ref="A1:O1"/>
    <mergeCell ref="A2:O2"/>
    <mergeCell ref="A3:O3"/>
    <mergeCell ref="A4:O4"/>
    <mergeCell ref="A5:O5"/>
    <mergeCell ref="A6:O6"/>
    <mergeCell ref="A7:O7"/>
    <mergeCell ref="A8:O8"/>
    <mergeCell ref="A9:O9"/>
    <mergeCell ref="A10:A11"/>
    <mergeCell ref="B10:B11"/>
    <mergeCell ref="C10:C11"/>
    <mergeCell ref="D10:Q10"/>
    <mergeCell ref="A13:C13"/>
    <mergeCell ref="A12:C12"/>
    <mergeCell ref="T10:T13"/>
    <mergeCell ref="S10:S13"/>
    <mergeCell ref="R10:R13"/>
  </mergeCells>
  <dataValidations count="5">
    <dataValidation type="list" allowBlank="1" showInputMessage="1" showErrorMessage="1" prompt="выберите из выпадающего списка" sqref="T14:T18">
      <formula1>$V$1:$V$5</formula1>
    </dataValidation>
    <dataValidation type="list" allowBlank="1" showInputMessage="1" showErrorMessage="1" sqref="E13:Q13">
      <formula1>список</formula1>
    </dataValidation>
    <dataValidation type="list" allowBlank="1" showInputMessage="1" showErrorMessage="1" prompt="Выберите из выпадающего списка" sqref="D13">
      <formula1>список</formula1>
    </dataValidation>
    <dataValidation type="list" allowBlank="1" showInputMessage="1" showErrorMessage="1" promptTitle="выберите данные" sqref="E12:Q12">
      <formula1>общественный</formula1>
    </dataValidation>
    <dataValidation type="list" allowBlank="1" showInputMessage="1" showErrorMessage="1" prompt="Выберите из выпадающего списка" sqref="D12">
      <formula1>общественный</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Инструкция</vt:lpstr>
      <vt:lpstr>ДК для школы</vt:lpstr>
      <vt:lpstr>общественный</vt:lpstr>
      <vt:lpstr>список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2021-06-29T05:16:37Z</dcterms:modified>
</cp:coreProperties>
</file>